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63 South Bay (SBAEC) (Southwestern)\"/>
    </mc:Choice>
  </mc:AlternateContent>
  <bookViews>
    <workbookView xWindow="9885" yWindow="2725" windowWidth="21840" windowHeight="13740" tabRatio="500"/>
  </bookViews>
  <sheets>
    <sheet name="Summary" sheetId="6" r:id="rId1"/>
    <sheet name="63" sheetId="38" r:id="rId2"/>
    <sheet name="ddConsortia" sheetId="11" state="hidden" r:id="rId3"/>
    <sheet name="SWC" sheetId="13" r:id="rId4"/>
    <sheet name="SUHSD" sheetId="37" r:id="rId5"/>
    <sheet name="CUSD" sheetId="19" r:id="rId6"/>
    <sheet name="Sheet4" sheetId="20" r:id="rId7"/>
    <sheet name="Sheet5" sheetId="21" r:id="rId8"/>
    <sheet name="Sheet6" sheetId="22" r:id="rId9"/>
    <sheet name="Sheet7" sheetId="23" r:id="rId10"/>
    <sheet name="Sheet8" sheetId="24" r:id="rId11"/>
    <sheet name="Sheet9" sheetId="25" r:id="rId12"/>
    <sheet name="Sheet10" sheetId="26" r:id="rId13"/>
    <sheet name="Sheet11" sheetId="27" r:id="rId14"/>
    <sheet name="Sheet12" sheetId="28" r:id="rId15"/>
    <sheet name="Sheet13" sheetId="29" r:id="rId16"/>
    <sheet name="Sheet14" sheetId="30" r:id="rId17"/>
    <sheet name="Sheet15" sheetId="31" r:id="rId18"/>
    <sheet name="Sheet16" sheetId="32" r:id="rId19"/>
    <sheet name="Sheet17" sheetId="33" r:id="rId20"/>
    <sheet name="Sheet18" sheetId="34" r:id="rId21"/>
    <sheet name="Sheet19" sheetId="35" r:id="rId22"/>
    <sheet name="Sheet20" sheetId="36" r:id="rId23"/>
  </sheets>
  <externalReferences>
    <externalReference r:id="rId24"/>
  </externalReferences>
  <definedNames>
    <definedName name="ddConsortia">[1]Census!$A$2:$A$71</definedName>
    <definedName name="ddConsortium">ddConsortia!$A$2:$A$72</definedName>
    <definedName name="_xlnm.Print_Area" localSheetId="5">CUSD!$A$1:$L$55</definedName>
    <definedName name="_xlnm.Print_Area" localSheetId="12">Sheet10!$A$1:$L$55</definedName>
    <definedName name="_xlnm.Print_Area" localSheetId="13">Sheet11!$A$1:$L$55</definedName>
    <definedName name="_xlnm.Print_Area" localSheetId="14">Sheet12!$A$1:$L$55</definedName>
    <definedName name="_xlnm.Print_Area" localSheetId="15">Sheet13!$A$1:$L$55</definedName>
    <definedName name="_xlnm.Print_Area" localSheetId="16">Sheet14!$A$1:$L$55</definedName>
    <definedName name="_xlnm.Print_Area" localSheetId="17">Sheet15!$A$1:$L$55</definedName>
    <definedName name="_xlnm.Print_Area" localSheetId="18">Sheet16!$A$1:$L$55</definedName>
    <definedName name="_xlnm.Print_Area" localSheetId="19">Sheet17!$A$1:$L$55</definedName>
    <definedName name="_xlnm.Print_Area" localSheetId="20">Sheet18!$A$1:$L$55</definedName>
    <definedName name="_xlnm.Print_Area" localSheetId="21">Sheet19!$A$1:$L$55</definedName>
    <definedName name="_xlnm.Print_Area" localSheetId="22">Sheet20!$A$1:$L$55</definedName>
    <definedName name="_xlnm.Print_Area" localSheetId="6">Sheet4!$A$1:$L$55</definedName>
    <definedName name="_xlnm.Print_Area" localSheetId="7">Sheet5!$A$1:$L$55</definedName>
    <definedName name="_xlnm.Print_Area" localSheetId="8">Sheet6!$A$1:$L$55</definedName>
    <definedName name="_xlnm.Print_Area" localSheetId="9">Sheet7!$A$1:$L$55</definedName>
    <definedName name="_xlnm.Print_Area" localSheetId="10">Sheet8!$A$1:$L$55</definedName>
    <definedName name="_xlnm.Print_Area" localSheetId="11">Sheet9!$A$1:$L$55</definedName>
    <definedName name="_xlnm.Print_Area" localSheetId="4">SUHSD!$A$1:$L$55</definedName>
    <definedName name="_xlnm.Print_Area" localSheetId="0">Summary!$A$1:$L$53</definedName>
    <definedName name="_xlnm.Print_Area" localSheetId="3">SWC!$A$1:$L$55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6" l="1"/>
  <c r="I49" i="6"/>
  <c r="I47" i="6"/>
  <c r="I45" i="6"/>
  <c r="I43" i="6"/>
  <c r="I41" i="6"/>
  <c r="I39" i="6"/>
  <c r="I37" i="6"/>
  <c r="G51" i="6"/>
  <c r="G49" i="6"/>
  <c r="G47" i="6"/>
  <c r="G45" i="6"/>
  <c r="G43" i="6"/>
  <c r="K43" i="6" s="1"/>
  <c r="G41" i="6"/>
  <c r="K41" i="6" s="1"/>
  <c r="G39" i="6"/>
  <c r="G37" i="6"/>
  <c r="K37" i="6" s="1"/>
  <c r="K51" i="6"/>
  <c r="K49" i="6"/>
  <c r="I28" i="6"/>
  <c r="G28" i="6"/>
  <c r="I26" i="6"/>
  <c r="G26" i="6"/>
  <c r="I24" i="6"/>
  <c r="G24" i="6"/>
  <c r="I22" i="6"/>
  <c r="G22" i="6"/>
  <c r="I20" i="6"/>
  <c r="G20" i="6"/>
  <c r="I18" i="6"/>
  <c r="G18" i="6"/>
  <c r="I16" i="6"/>
  <c r="G16" i="6"/>
  <c r="K53" i="37"/>
  <c r="K51" i="37"/>
  <c r="K49" i="37"/>
  <c r="K47" i="37"/>
  <c r="K45" i="37"/>
  <c r="K43" i="37"/>
  <c r="K41" i="37"/>
  <c r="K39" i="37"/>
  <c r="K30" i="37"/>
  <c r="K28" i="37"/>
  <c r="K26" i="37"/>
  <c r="K24" i="37"/>
  <c r="K22" i="37"/>
  <c r="K20" i="37"/>
  <c r="K18" i="37"/>
  <c r="E8" i="37"/>
  <c r="K53" i="36"/>
  <c r="K51" i="36"/>
  <c r="K49" i="36"/>
  <c r="K47" i="36"/>
  <c r="K45" i="36"/>
  <c r="K43" i="36"/>
  <c r="K41" i="36"/>
  <c r="K39" i="36"/>
  <c r="K30" i="36"/>
  <c r="K28" i="36"/>
  <c r="K26" i="36"/>
  <c r="K24" i="36"/>
  <c r="K22" i="36"/>
  <c r="K20" i="36"/>
  <c r="K18" i="36"/>
  <c r="E8" i="36"/>
  <c r="K53" i="35"/>
  <c r="K51" i="35"/>
  <c r="K49" i="35"/>
  <c r="K47" i="35"/>
  <c r="K45" i="35"/>
  <c r="K43" i="35"/>
  <c r="K41" i="35"/>
  <c r="K39" i="35"/>
  <c r="K30" i="35"/>
  <c r="K28" i="35"/>
  <c r="K26" i="35"/>
  <c r="K24" i="35"/>
  <c r="K22" i="35"/>
  <c r="K20" i="35"/>
  <c r="K18" i="35"/>
  <c r="E8" i="35"/>
  <c r="K53" i="34"/>
  <c r="K51" i="34"/>
  <c r="K49" i="34"/>
  <c r="K47" i="34"/>
  <c r="K45" i="34"/>
  <c r="K43" i="34"/>
  <c r="K41" i="34"/>
  <c r="K39" i="34"/>
  <c r="K30" i="34"/>
  <c r="K28" i="34"/>
  <c r="K26" i="34"/>
  <c r="K24" i="34"/>
  <c r="K22" i="34"/>
  <c r="K20" i="34"/>
  <c r="K18" i="34"/>
  <c r="E8" i="34"/>
  <c r="K53" i="33"/>
  <c r="K51" i="33"/>
  <c r="K49" i="33"/>
  <c r="K47" i="33"/>
  <c r="K45" i="33"/>
  <c r="K43" i="33"/>
  <c r="K41" i="33"/>
  <c r="K39" i="33"/>
  <c r="K30" i="33"/>
  <c r="K28" i="33"/>
  <c r="K26" i="33"/>
  <c r="K24" i="33"/>
  <c r="K22" i="33"/>
  <c r="K20" i="33"/>
  <c r="K18" i="33"/>
  <c r="E8" i="33"/>
  <c r="K53" i="32"/>
  <c r="K51" i="32"/>
  <c r="K49" i="32"/>
  <c r="K47" i="32"/>
  <c r="K45" i="32"/>
  <c r="K43" i="32"/>
  <c r="K41" i="32"/>
  <c r="K39" i="32"/>
  <c r="K30" i="32"/>
  <c r="K28" i="32"/>
  <c r="K26" i="32"/>
  <c r="K24" i="32"/>
  <c r="K22" i="32"/>
  <c r="K20" i="32"/>
  <c r="K18" i="32"/>
  <c r="E8" i="32"/>
  <c r="K53" i="31"/>
  <c r="K51" i="31"/>
  <c r="K49" i="31"/>
  <c r="K47" i="31"/>
  <c r="K45" i="31"/>
  <c r="K43" i="31"/>
  <c r="K41" i="31"/>
  <c r="K39" i="31"/>
  <c r="K30" i="31"/>
  <c r="K28" i="31"/>
  <c r="K26" i="31"/>
  <c r="K24" i="31"/>
  <c r="K22" i="31"/>
  <c r="K20" i="31"/>
  <c r="K18" i="31"/>
  <c r="E8" i="31"/>
  <c r="K53" i="30"/>
  <c r="K51" i="30"/>
  <c r="K49" i="30"/>
  <c r="K47" i="30"/>
  <c r="K45" i="30"/>
  <c r="K43" i="30"/>
  <c r="K41" i="30"/>
  <c r="K39" i="30"/>
  <c r="K30" i="30"/>
  <c r="K28" i="30"/>
  <c r="K26" i="30"/>
  <c r="K24" i="30"/>
  <c r="K22" i="30"/>
  <c r="K20" i="30"/>
  <c r="K18" i="30"/>
  <c r="E8" i="30"/>
  <c r="K53" i="29"/>
  <c r="K51" i="29"/>
  <c r="K49" i="29"/>
  <c r="K47" i="29"/>
  <c r="K45" i="29"/>
  <c r="K43" i="29"/>
  <c r="K41" i="29"/>
  <c r="K39" i="29"/>
  <c r="K30" i="29"/>
  <c r="K28" i="29"/>
  <c r="K26" i="29"/>
  <c r="K24" i="29"/>
  <c r="K22" i="29"/>
  <c r="K20" i="29"/>
  <c r="K18" i="29"/>
  <c r="E8" i="29"/>
  <c r="K53" i="28"/>
  <c r="K51" i="28"/>
  <c r="K49" i="28"/>
  <c r="K47" i="28"/>
  <c r="K45" i="28"/>
  <c r="K43" i="28"/>
  <c r="K41" i="28"/>
  <c r="K39" i="28"/>
  <c r="K30" i="28"/>
  <c r="K28" i="28"/>
  <c r="K26" i="28"/>
  <c r="K24" i="28"/>
  <c r="K22" i="28"/>
  <c r="K20" i="28"/>
  <c r="K18" i="28"/>
  <c r="E8" i="28"/>
  <c r="K53" i="27"/>
  <c r="K51" i="27"/>
  <c r="K49" i="27"/>
  <c r="K47" i="27"/>
  <c r="K45" i="27"/>
  <c r="K43" i="27"/>
  <c r="K41" i="27"/>
  <c r="K39" i="27"/>
  <c r="K30" i="27"/>
  <c r="K28" i="27"/>
  <c r="K26" i="27"/>
  <c r="K24" i="27"/>
  <c r="K22" i="27"/>
  <c r="K20" i="27"/>
  <c r="K18" i="27"/>
  <c r="E8" i="27"/>
  <c r="K53" i="26"/>
  <c r="K51" i="26"/>
  <c r="K49" i="26"/>
  <c r="K47" i="26"/>
  <c r="K45" i="26"/>
  <c r="K43" i="26"/>
  <c r="K41" i="26"/>
  <c r="K39" i="26"/>
  <c r="K30" i="26"/>
  <c r="K28" i="26"/>
  <c r="K26" i="26"/>
  <c r="K24" i="26"/>
  <c r="K22" i="26"/>
  <c r="K20" i="26"/>
  <c r="K18" i="26"/>
  <c r="E8" i="26"/>
  <c r="K53" i="25"/>
  <c r="K51" i="25"/>
  <c r="K49" i="25"/>
  <c r="K47" i="25"/>
  <c r="K45" i="25"/>
  <c r="K43" i="25"/>
  <c r="K41" i="25"/>
  <c r="K39" i="25"/>
  <c r="K30" i="25"/>
  <c r="K28" i="25"/>
  <c r="K26" i="25"/>
  <c r="K24" i="25"/>
  <c r="K22" i="25"/>
  <c r="K20" i="25"/>
  <c r="K18" i="25"/>
  <c r="E8" i="25"/>
  <c r="K53" i="24"/>
  <c r="K51" i="24"/>
  <c r="K49" i="24"/>
  <c r="K47" i="24"/>
  <c r="K45" i="24"/>
  <c r="K43" i="24"/>
  <c r="K41" i="24"/>
  <c r="K39" i="24"/>
  <c r="K30" i="24"/>
  <c r="K28" i="24"/>
  <c r="K26" i="24"/>
  <c r="K24" i="24"/>
  <c r="K22" i="24"/>
  <c r="K20" i="24"/>
  <c r="K18" i="24"/>
  <c r="E8" i="24"/>
  <c r="K53" i="23"/>
  <c r="K51" i="23"/>
  <c r="K49" i="23"/>
  <c r="K47" i="23"/>
  <c r="K45" i="23"/>
  <c r="K43" i="23"/>
  <c r="K41" i="23"/>
  <c r="K39" i="23"/>
  <c r="K30" i="23"/>
  <c r="K28" i="23"/>
  <c r="K26" i="23"/>
  <c r="K24" i="23"/>
  <c r="K22" i="23"/>
  <c r="K20" i="23"/>
  <c r="K18" i="23"/>
  <c r="E8" i="23"/>
  <c r="K53" i="22"/>
  <c r="K51" i="22"/>
  <c r="K49" i="22"/>
  <c r="K47" i="22"/>
  <c r="K45" i="22"/>
  <c r="K43" i="22"/>
  <c r="K41" i="22"/>
  <c r="K39" i="22"/>
  <c r="K30" i="22"/>
  <c r="K28" i="22"/>
  <c r="K26" i="22"/>
  <c r="K24" i="22"/>
  <c r="K22" i="22"/>
  <c r="K20" i="22"/>
  <c r="K18" i="22"/>
  <c r="E8" i="22"/>
  <c r="K53" i="21"/>
  <c r="K51" i="21"/>
  <c r="K49" i="21"/>
  <c r="K47" i="21"/>
  <c r="K45" i="21"/>
  <c r="K43" i="21"/>
  <c r="K41" i="21"/>
  <c r="K39" i="21"/>
  <c r="K30" i="21"/>
  <c r="K28" i="21"/>
  <c r="K26" i="21"/>
  <c r="K24" i="21"/>
  <c r="K22" i="21"/>
  <c r="K20" i="21"/>
  <c r="K18" i="21"/>
  <c r="E8" i="21"/>
  <c r="K53" i="20"/>
  <c r="K51" i="20"/>
  <c r="K49" i="20"/>
  <c r="K47" i="20"/>
  <c r="K45" i="20"/>
  <c r="K43" i="20"/>
  <c r="K41" i="20"/>
  <c r="K39" i="20"/>
  <c r="K30" i="20"/>
  <c r="K28" i="20"/>
  <c r="K26" i="20"/>
  <c r="K24" i="20"/>
  <c r="K22" i="20"/>
  <c r="K20" i="20"/>
  <c r="K18" i="20"/>
  <c r="E8" i="20"/>
  <c r="K53" i="19"/>
  <c r="K51" i="19"/>
  <c r="K49" i="19"/>
  <c r="K47" i="19"/>
  <c r="K45" i="19"/>
  <c r="K43" i="19"/>
  <c r="K41" i="19"/>
  <c r="K39" i="19"/>
  <c r="K30" i="19"/>
  <c r="K28" i="19"/>
  <c r="K26" i="19"/>
  <c r="K24" i="19"/>
  <c r="K22" i="19"/>
  <c r="K20" i="19"/>
  <c r="K18" i="19"/>
  <c r="E8" i="19"/>
  <c r="E8" i="13"/>
  <c r="K53" i="13"/>
  <c r="K51" i="13"/>
  <c r="K49" i="13"/>
  <c r="K47" i="13"/>
  <c r="K45" i="13"/>
  <c r="K43" i="13"/>
  <c r="K41" i="13"/>
  <c r="K39" i="13"/>
  <c r="K30" i="13"/>
  <c r="K28" i="13"/>
  <c r="K26" i="13"/>
  <c r="K24" i="13"/>
  <c r="K22" i="13"/>
  <c r="K20" i="13"/>
  <c r="K18" i="13"/>
  <c r="K28" i="6"/>
  <c r="K16" i="6" l="1"/>
  <c r="K18" i="6"/>
  <c r="K22" i="6"/>
  <c r="K26" i="6"/>
  <c r="K45" i="6"/>
  <c r="K20" i="6"/>
  <c r="K24" i="6"/>
  <c r="K39" i="6"/>
  <c r="K47" i="6"/>
</calcChain>
</file>

<file path=xl/sharedStrings.xml><?xml version="1.0" encoding="utf-8"?>
<sst xmlns="http://schemas.openxmlformats.org/spreadsheetml/2006/main" count="706" uniqueCount="108">
  <si>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</si>
  <si>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</si>
  <si>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</si>
  <si>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</si>
  <si>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</si>
  <si>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</si>
  <si>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</si>
  <si>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</si>
  <si>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</si>
  <si>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</si>
  <si>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</si>
  <si>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</si>
  <si>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</si>
  <si>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</si>
  <si>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</si>
  <si>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</si>
  <si>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</si>
  <si>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</si>
  <si>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</si>
  <si>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</si>
  <si>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</si>
  <si>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</si>
  <si>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</si>
  <si>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</si>
  <si>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</si>
  <si>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</si>
  <si>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</si>
  <si>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</si>
  <si>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</si>
  <si>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</si>
  <si>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</si>
  <si>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</si>
  <si>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</si>
  <si>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</si>
  <si>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</si>
  <si>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</si>
  <si>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</si>
  <si>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</si>
  <si>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</si>
  <si>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</si>
  <si>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</si>
  <si>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</si>
  <si>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</si>
  <si>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</si>
  <si>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</si>
  <si>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</si>
  <si>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</si>
  <si>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</si>
  <si>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</si>
  <si>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</si>
  <si>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</si>
  <si>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</si>
  <si>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</si>
  <si>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</si>
  <si>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</si>
  <si>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</si>
  <si>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</si>
  <si>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</si>
  <si>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</si>
  <si>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</si>
  <si>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</si>
  <si>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</si>
  <si>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</si>
  <si>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</si>
  <si>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</si>
  <si>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</si>
  <si>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</si>
  <si>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</si>
  <si>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</si>
  <si>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</si>
  <si>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</si>
  <si>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</si>
  <si>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</si>
  <si>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</si>
  <si>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</si>
  <si>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</si>
  <si>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</si>
  <si>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</si>
  <si>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</si>
  <si>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</si>
  <si>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</si>
  <si>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</si>
  <si>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</si>
  <si>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</si>
  <si>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</si>
  <si>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</si>
  <si>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</si>
  <si>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</si>
  <si>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</si>
  <si>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</si>
  <si>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</si>
  <si>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</si>
  <si>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</si>
  <si>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</si>
  <si>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</si>
  <si>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</si>
  <si>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</si>
  <si>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</si>
  <si>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</si>
  <si>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</si>
  <si>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Southwestern College</t>
  </si>
  <si>
    <t>N/A</t>
  </si>
  <si>
    <t>TBD</t>
  </si>
  <si>
    <t>data not available</t>
  </si>
  <si>
    <t>.</t>
  </si>
  <si>
    <t>Sweetwater Union High School District (SUHSD)</t>
  </si>
  <si>
    <t>Coronado Unified School District (CUSD)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</si>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</sst>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"/>
    <numFmt numFmtId="167" formatCode="_(* #,##0_);_(* \(#,##0\);_(* &quot;-&quot;??_);_(@_)"/>
    <numFmt numFmtId="168" formatCode="0.0%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color rgb="FF0070C0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6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0">
    <xf numFmtId="0" fontId="0" fillId="0" borderId="0" xfId="0"/>
    <xf numFmtId="167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6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6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8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Alignment="1" applyProtection="1">
      <alignment horizontal="left" vertical="top"/>
      <protection hidden="1"/>
    </xf>
    <xf numFmtId="166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6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6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9" fontId="14" fillId="3" borderId="1" xfId="2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Protection="1">
      <protection hidden="1"/>
    </xf>
    <xf numFmtId="166" fontId="20" fillId="2" borderId="0" xfId="1" applyNumberFormat="1" applyFont="1" applyFill="1" applyBorder="1" applyAlignment="1" applyProtection="1">
      <alignment vertical="center"/>
      <protection hidden="1"/>
    </xf>
    <xf numFmtId="166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6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5" fillId="2" borderId="0" xfId="3" applyFont="1" applyFill="1" applyBorder="1" applyAlignment="1" applyProtection="1">
      <alignment horizontal="center" vertical="center" wrapText="1"/>
      <protection hidden="1"/>
    </xf>
    <xf numFmtId="0" fontId="13" fillId="2" borderId="0" xfId="3" applyFont="1" applyFill="1" applyProtection="1">
      <protection hidden="1"/>
    </xf>
    <xf numFmtId="0" fontId="13" fillId="3" borderId="1" xfId="1" applyNumberFormat="1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Protection="1">
      <protection locked="0"/>
    </xf>
    <xf numFmtId="0" fontId="26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24" fillId="3" borderId="15" xfId="3" applyFont="1" applyFill="1" applyBorder="1" applyAlignment="1" applyProtection="1">
      <alignment horizontal="center" vertical="center"/>
      <protection locked="0"/>
    </xf>
    <xf numFmtId="0" fontId="24" fillId="3" borderId="16" xfId="3" applyFont="1" applyFill="1" applyBorder="1" applyAlignment="1" applyProtection="1">
      <alignment horizontal="center" vertical="center"/>
      <protection locked="0"/>
    </xf>
    <xf numFmtId="0" fontId="24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6" fontId="20" fillId="5" borderId="18" xfId="1" applyNumberFormat="1" applyFont="1" applyFill="1" applyBorder="1" applyAlignment="1" applyProtection="1">
      <alignment horizontal="center" vertical="center"/>
      <protection hidden="1"/>
    </xf>
    <xf numFmtId="166" fontId="20" fillId="5" borderId="19" xfId="1" applyNumberFormat="1" applyFont="1" applyFill="1" applyBorder="1" applyAlignment="1" applyProtection="1">
      <alignment horizontal="center" vertical="center"/>
      <protection hidden="1"/>
    </xf>
    <xf numFmtId="166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4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874475</xdr:colOff>
      <xdr:row>4</xdr:row>
      <xdr:rowOff>73025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1301" cy="7493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3426" y="1016000"/>
          <a:ext cx="12572999" cy="8604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ill\Documents\Spreadsheets\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14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14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7" t="s">
        <v>13</v>
      </c>
      <c r="C8" s="87"/>
      <c r="D8" s="15"/>
      <c r="E8" s="83" t="s">
        <v>79</v>
      </c>
      <c r="F8" s="84"/>
      <c r="G8" s="84"/>
      <c r="H8" s="84"/>
      <c r="I8" s="84"/>
      <c r="J8" s="84"/>
      <c r="K8" s="85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88" t="s">
        <v>87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73"/>
      <c r="D12" s="73"/>
      <c r="E12" s="73"/>
      <c r="F12" s="16"/>
      <c r="G12" s="74" t="s">
        <v>11</v>
      </c>
      <c r="H12" s="24"/>
      <c r="I12" s="74" t="s">
        <v>12</v>
      </c>
      <c r="J12" s="24"/>
      <c r="K12" s="70" t="s">
        <v>90</v>
      </c>
      <c r="L12" s="24"/>
      <c r="M12" s="74" t="s">
        <v>92</v>
      </c>
      <c r="N12" s="25"/>
    </row>
    <row r="13" spans="1:14" ht="15.95" customHeight="1" x14ac:dyDescent="0.65">
      <c r="A13" s="17"/>
      <c r="B13" s="23"/>
      <c r="C13" s="73"/>
      <c r="D13" s="73"/>
      <c r="E13" s="73"/>
      <c r="F13" s="16"/>
      <c r="G13" s="75"/>
      <c r="H13" s="16"/>
      <c r="I13" s="75"/>
      <c r="J13" s="16"/>
      <c r="K13" s="71"/>
      <c r="L13" s="16"/>
      <c r="M13" s="75"/>
      <c r="N13" s="25"/>
    </row>
    <row r="14" spans="1:14" ht="15.95" customHeight="1" x14ac:dyDescent="0.65">
      <c r="A14" s="26"/>
      <c r="B14" s="27"/>
      <c r="C14" s="73"/>
      <c r="D14" s="73"/>
      <c r="E14" s="73"/>
      <c r="F14" s="28"/>
      <c r="G14" s="76"/>
      <c r="H14" s="28"/>
      <c r="I14" s="76"/>
      <c r="J14" s="28"/>
      <c r="K14" s="72"/>
      <c r="L14" s="28"/>
      <c r="M14" s="76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77" t="s">
        <v>94</v>
      </c>
      <c r="D16" s="78"/>
      <c r="E16" s="79"/>
      <c r="F16" s="36"/>
      <c r="G16" s="37">
        <f>SUM(SWC!G18,SUHSD!G18,CUSD!G18,Sheet4!G18,Sheet5!G18,Sheet6!G18,Sheet7!G18,Sheet8!G18,Sheet9!G18,Sheet10!G18,Sheet11!G18,Sheet12!G18,Sheet13!G18,Sheet14!G18,Sheet15!G18,Sheet16!G18,Sheet17!G18,Sheet18!G18,Sheet19!G18,Sheet20!G18)</f>
        <v>13939</v>
      </c>
      <c r="H16" s="38"/>
      <c r="I16" s="37">
        <f>SUM(SWC!I18,SUHSD!I18,CUSD!I18,Sheet4!I18,Sheet5!I18,Sheet6!I18,Sheet7!I18,Sheet8!I18,Sheet9!I18,Sheet10!I18,Sheet11!I18,Sheet12!I18,Sheet13!I18,Sheet14!I18,Sheet15!I18,Sheet16!I18,Sheet17!I18,Sheet18!I18,Sheet19!I18,Sheet20!I18)</f>
        <v>15407</v>
      </c>
      <c r="J16" s="36"/>
      <c r="K16" s="39">
        <f>IFERROR((I16-G16)/G16,"")</f>
        <v>0.10531601980055959</v>
      </c>
      <c r="L16" s="36"/>
      <c r="M16" s="56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44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5"/>
      <c r="AF17" s="16"/>
      <c r="AG17" s="16"/>
    </row>
    <row r="18" spans="1:33" ht="23.15" customHeight="1" x14ac:dyDescent="0.65">
      <c r="A18" s="34"/>
      <c r="B18" s="35"/>
      <c r="C18" s="77" t="s">
        <v>89</v>
      </c>
      <c r="D18" s="78"/>
      <c r="E18" s="79"/>
      <c r="F18" s="36"/>
      <c r="G18" s="37">
        <f>SUM(SWC!G20,SUHSD!G20,CUSD!G20,Sheet4!G20,Sheet5!G20,Sheet6!G20,Sheet7!G20,Sheet8!G20,Sheet9!G20,Sheet10!G20,Sheet11!G20,Sheet12!G20,Sheet13!G20,Sheet14!G20,Sheet15!G20,Sheet16!G20,Sheet17!G20,Sheet18!G20,Sheet19!G20,Sheet20!G20)</f>
        <v>8224</v>
      </c>
      <c r="H18" s="38"/>
      <c r="I18" s="37">
        <f>SUM(SWC!I20,SUHSD!I20,CUSD!I20,Sheet4!I20,Sheet5!I20,Sheet6!I20,Sheet7!I20,Sheet8!I20,Sheet9!I20,Sheet10!I20,Sheet11!I20,Sheet12!I20,Sheet13!I20,Sheet14!I20,Sheet15!I20,Sheet16!I20,Sheet17!I20,Sheet18!I20,Sheet19!I20,Sheet20!I20)</f>
        <v>9379</v>
      </c>
      <c r="J18" s="36"/>
      <c r="K18" s="39">
        <f>IFERROR((I18-G18)/G18,"")</f>
        <v>0.14044260700389105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95</v>
      </c>
      <c r="D20" s="78"/>
      <c r="E20" s="79"/>
      <c r="F20" s="36"/>
      <c r="G20" s="37">
        <f>SUM(SWC!G22,SUHSD!G22,CUSD!G22,Sheet4!G22,Sheet5!G22,Sheet6!G22,Sheet7!G22,Sheet8!G22,Sheet9!G22,Sheet10!G22,Sheet11!G22,Sheet12!G22,Sheet13!G22,Sheet14!G22,Sheet15!G22,Sheet16!G22,Sheet17!G22,Sheet18!G22,Sheet19!G22,Sheet20!G22)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SUM(SWC!I22,SUHSD!I22,CUSD!I22,Sheet4!I22,Sheet5!I22,Sheet6!I22,Sheet7!I22,Sheet8!I22,Sheet9!I22,Sheet10!I22,Sheet11!I22,Sheet12!I22,Sheet13!I22,Sheet14!I22,Sheet15!I22,Sheet16!I22,Sheet17!I22,Sheet18!I22,Sheet19!I22,Sheet20!I22)</f>
        <v>1369</v>
      </c>
      <c r="J20" s="36"/>
      <c r="K20" s="39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96</v>
      </c>
      <c r="D22" s="78"/>
      <c r="E22" s="79"/>
      <c r="F22" s="36"/>
      <c r="G22" s="37">
        <f>SUM(SWC!G24,SUHSD!G24,CUSD!G24,Sheet4!G24,Sheet5!G24,Sheet6!G24,Sheet7!G24,Sheet8!G24,Sheet9!G24,Sheet10!G24,Sheet11!G24,Sheet12!G24,Sheet13!G24,Sheet14!G24,Sheet15!G24,Sheet16!G24,Sheet17!G24,Sheet18!G24,Sheet19!G24,Sheet20!G24)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SUM(SWC!I24,SUHSD!I24,CUSD!I24,Sheet4!I24,Sheet5!I24,Sheet6!I24,Sheet7!I24,Sheet8!I24,Sheet9!I24,Sheet10!I24,Sheet11!I24,Sheet12!I24,Sheet13!I24,Sheet14!I24,Sheet15!I24,Sheet16!I24,Sheet17!I24,Sheet18!I24,Sheet19!I24,Sheet20!I24)</f>
        <v>100</v>
      </c>
      <c r="J22" s="36"/>
      <c r="K22" s="39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97</v>
      </c>
      <c r="D24" s="78"/>
      <c r="E24" s="79"/>
      <c r="F24" s="36"/>
      <c r="G24" s="37">
        <f>SUM(SWC!G26,SUHSD!G26,CUSD!G26,Sheet4!G26,Sheet5!G26,Sheet6!G26,Sheet7!G26,Sheet8!G26,Sheet9!G26,Sheet10!G26,Sheet11!G26,Sheet12!G26,Sheet13!G26,Sheet14!G26,Sheet15!G26,Sheet16!G26,Sheet17!G26,Sheet18!G26,Sheet19!G26,Sheet20!G26)</f>
        <v>0</v>
      </c>
      <c r="H24" s="38"/>
      <c r="I24" s="37">
        <f>SUM(SWC!I26,SUHSD!I26,CUSD!I26,Sheet4!I26,Sheet5!I26,Sheet6!I26,Sheet7!I26,Sheet8!I26,Sheet9!I26,Sheet10!I26,Sheet11!I26,Sheet12!I26,Sheet13!I26,Sheet14!I26,Sheet15!I26,Sheet16!I26,Sheet17!I26,Sheet18!I26,Sheet19!I26,Sheet20!I26)</f>
        <v>100</v>
      </c>
      <c r="J24" s="36"/>
      <c r="K24" s="39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98</v>
      </c>
      <c r="D26" s="78"/>
      <c r="E26" s="79"/>
      <c r="F26" s="36"/>
      <c r="G26" s="37">
        <f>SUM(SWC!G28,SUHSD!G28,CUSD!G28,Sheet4!G28,Sheet5!G28,Sheet6!G28,Sheet7!G28,Sheet8!G28,Sheet9!G28,Sheet10!G28,Sheet11!G28,Sheet12!G28,Sheet13!G28,Sheet14!G28,Sheet15!G28,Sheet16!G28,Sheet17!G28,Sheet18!G28,Sheet19!G28,Sheet20!G28)</f>
        <v>6621</v>
      </c>
      <c r="H26" s="38"/>
      <c r="I26" s="37">
        <f>SUM(SWC!I28,SUHSD!I28,CUSD!I28,Sheet4!I28,Sheet5!I28,Sheet6!I28,Sheet7!I28,Sheet8!I28,Sheet9!I28,Sheet10!I28,Sheet11!I28,Sheet12!I28,Sheet13!I28,Sheet14!I28,Sheet15!I28,Sheet16!I28,Sheet17!I28,Sheet18!I28,Sheet19!I28,Sheet20!I28)</f>
        <v>6076</v>
      </c>
      <c r="J26" s="36"/>
      <c r="K26" s="39">
        <f>IFERROR((I26-G26)/G26,"")</f>
        <v>-8.2313849871620604E-2</v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99</v>
      </c>
      <c r="D28" s="78"/>
      <c r="E28" s="79"/>
      <c r="F28" s="36"/>
      <c r="G28" s="37">
        <f>SUM(SWC!G30,SUHSD!G30,CUSD!G30,Sheet4!G30,Sheet5!G30,Sheet6!G30,Sheet7!G30,Sheet8!G30,Sheet9!G30,Sheet10!G30,Sheet11!G30,Sheet12!G30,Sheet13!G30,Sheet14!G30,Sheet15!G30,Sheet16!G30,Sheet17!G30,Sheet18!G30,Sheet19!G30,Sheet20!G30)</f>
        <v>19</v>
      </c>
      <c r="H28" s="38"/>
      <c r="I28" s="37">
        <f>SUM(SWC!I30,SUHSD!I30,CUSD!I30,Sheet4!I30,Sheet5!I30,Sheet6!I30,Sheet7!I30,Sheet8!I30,Sheet9!I30,Sheet10!I30,Sheet11!I30,Sheet12!I30,Sheet13!I30,Sheet14!I30,Sheet15!I30,Sheet16!I30,Sheet17!I30,Sheet18!I30,Sheet19!I30,Sheet20!I30)</f>
        <v>73</v>
      </c>
      <c r="J28" s="36"/>
      <c r="K28" s="39">
        <f>IFERROR((I28-G28)/G28,"")</f>
        <v>2.8421052631578947</v>
      </c>
      <c r="L28" s="36"/>
      <c r="M28" s="56"/>
      <c r="N28" s="40"/>
      <c r="O28" s="46"/>
    </row>
    <row r="29" spans="1:33" ht="6" customHeight="1" x14ac:dyDescent="0.65">
      <c r="A29" s="17"/>
      <c r="B29" s="47"/>
      <c r="C29" s="48"/>
      <c r="D29" s="48"/>
      <c r="E29" s="48"/>
      <c r="F29" s="48"/>
      <c r="G29" s="49"/>
      <c r="H29" s="49"/>
      <c r="I29" s="49"/>
      <c r="J29" s="48"/>
      <c r="K29" s="50"/>
      <c r="L29" s="48"/>
      <c r="M29" s="50"/>
      <c r="N29" s="51"/>
    </row>
    <row r="30" spans="1:33" x14ac:dyDescent="0.65">
      <c r="A30" s="17"/>
      <c r="B30" s="17"/>
      <c r="C30" s="17"/>
      <c r="D30" s="17"/>
      <c r="E30" s="17"/>
      <c r="F30" s="16"/>
      <c r="G30" s="52"/>
      <c r="H30" s="53"/>
      <c r="I30" s="52"/>
      <c r="J30" s="16"/>
      <c r="K30" s="54"/>
      <c r="L30" s="16"/>
      <c r="M30" s="16"/>
    </row>
    <row r="31" spans="1:33" ht="53.15" customHeight="1" x14ac:dyDescent="0.65">
      <c r="A31" s="41"/>
      <c r="B31" s="89" t="s">
        <v>88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73"/>
      <c r="D33" s="73"/>
      <c r="E33" s="73"/>
      <c r="F33" s="16"/>
      <c r="G33" s="74" t="s">
        <v>1</v>
      </c>
      <c r="H33" s="24"/>
      <c r="I33" s="74" t="s">
        <v>2</v>
      </c>
      <c r="J33" s="24"/>
      <c r="K33" s="70" t="s">
        <v>0</v>
      </c>
      <c r="L33" s="24"/>
      <c r="M33" s="74" t="s">
        <v>92</v>
      </c>
      <c r="N33" s="25"/>
    </row>
    <row r="34" spans="1:33" ht="5.15" customHeight="1" x14ac:dyDescent="0.65">
      <c r="A34" s="17"/>
      <c r="B34" s="23"/>
      <c r="C34" s="73"/>
      <c r="D34" s="73"/>
      <c r="E34" s="73"/>
      <c r="F34" s="16"/>
      <c r="G34" s="75"/>
      <c r="H34" s="16"/>
      <c r="I34" s="75"/>
      <c r="J34" s="16"/>
      <c r="K34" s="71"/>
      <c r="L34" s="16"/>
      <c r="M34" s="75"/>
      <c r="N34" s="25"/>
    </row>
    <row r="35" spans="1:33" x14ac:dyDescent="0.65">
      <c r="A35" s="26"/>
      <c r="B35" s="27"/>
      <c r="C35" s="73"/>
      <c r="D35" s="73"/>
      <c r="E35" s="73"/>
      <c r="F35" s="28"/>
      <c r="G35" s="76"/>
      <c r="H35" s="28"/>
      <c r="I35" s="76"/>
      <c r="J35" s="28"/>
      <c r="K35" s="72"/>
      <c r="L35" s="28"/>
      <c r="M35" s="76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80" t="s">
        <v>3</v>
      </c>
      <c r="D37" s="81"/>
      <c r="E37" s="82"/>
      <c r="F37" s="36"/>
      <c r="G37" s="37">
        <f>SUM(SWC!G39,SUHSD!G39,CUSD!G39,Sheet4!G39,Sheet5!G39,Sheet6!G39,Sheet7!G39,Sheet8!G39,Sheet9!G39,Sheet10!G39,Sheet11!G39,Sheet12!G39,Sheet13!G39,Sheet14!G39,Sheet15!G39,Sheet16!G39,Sheet17!G39,Sheet18!G39,Sheet19!G39,Sheet20!G39)</f>
        <v>17272</v>
      </c>
      <c r="H37" s="38"/>
      <c r="I37" s="37">
        <f>SUM(SWC!I39,SUHSD!I39,CUSD!I39,Sheet4!I39,Sheet5!I39,Sheet6!I39,Sheet7!I39,Sheet8!I39,Sheet9!I39,Sheet10!I39,Sheet11!I39,Sheet12!I39,Sheet13!I39,Sheet14!I39,Sheet15!I39,Sheet16!I39,Sheet17!I39,Sheet18!I39,Sheet19!I39,Sheet20!I39)</f>
        <v>12090</v>
      </c>
      <c r="J37" s="36"/>
      <c r="K37" s="39">
        <f>IFERROR(I37/G37,"")</f>
        <v>0.69997684113015279</v>
      </c>
      <c r="L37" s="36"/>
      <c r="M37" s="56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44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5"/>
      <c r="AF38" s="16"/>
      <c r="AG38" s="16"/>
    </row>
    <row r="39" spans="1:33" ht="38.15" customHeight="1" x14ac:dyDescent="0.65">
      <c r="A39" s="34"/>
      <c r="B39" s="35"/>
      <c r="C39" s="80" t="s">
        <v>4</v>
      </c>
      <c r="D39" s="81"/>
      <c r="E39" s="82"/>
      <c r="F39" s="36"/>
      <c r="G39" s="37">
        <f>SUM(SWC!G41,SUHSD!G41,CUSD!G41,Sheet4!G41,Sheet5!G41,Sheet6!G41,Sheet7!G41,Sheet8!G41,Sheet9!G41,Sheet10!G41,Sheet11!G41,Sheet12!G41,Sheet13!G41,Sheet14!G41,Sheet15!G41,Sheet16!G41,Sheet17!G41,Sheet18!G41,Sheet19!G41,Sheet20!G41)</f>
        <v>5126</v>
      </c>
      <c r="H39" s="38"/>
      <c r="I39" s="37">
        <f>SUM(SWC!I41,SUHSD!I41,CUSD!I41,Sheet4!I41,Sheet5!I41,Sheet6!I41,Sheet7!I41,Sheet8!I41,Sheet9!I41,Sheet10!I41,Sheet11!I41,Sheet12!I41,Sheet13!I41,Sheet14!I41,Sheet15!I41,Sheet16!I41,Sheet17!I41,Sheet18!I41,Sheet19!I41,Sheet20!I41)</f>
        <v>3588</v>
      </c>
      <c r="J39" s="36"/>
      <c r="K39" s="39">
        <f>IFERROR(I39/G39,"")</f>
        <v>0.69996098322278577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5</v>
      </c>
      <c r="D41" s="81"/>
      <c r="E41" s="82"/>
      <c r="F41" s="36"/>
      <c r="G41" s="37">
        <f>SUM(SWC!G43,SUHSD!G43,CUSD!G43,Sheet4!G43,Sheet5!G43,Sheet6!G43,Sheet7!G43,Sheet8!G43,Sheet9!G43,Sheet10!G43,Sheet11!G43,Sheet12!G43,Sheet13!G43,Sheet14!G43,Sheet15!G43,Sheet16!G43,Sheet17!G43,Sheet18!G43,Sheet19!G43,Sheet20!G43)</f>
        <v>5799</v>
      </c>
      <c r="H41" s="38"/>
      <c r="I41" s="37">
        <f>SUM(SWC!I43,SUHSD!I43,CUSD!I43,Sheet4!I43,Sheet5!I43,Sheet6!I43,Sheet7!I43,Sheet8!I43,Sheet9!I43,Sheet10!I43,Sheet11!I43,Sheet12!I43,Sheet13!I43,Sheet14!I43,Sheet15!I43,Sheet16!I43,Sheet17!I43,Sheet18!I43,Sheet19!I43,Sheet20!I43)</f>
        <v>580</v>
      </c>
      <c r="J41" s="36"/>
      <c r="K41" s="39">
        <f>IFERROR(I41/G41,"")</f>
        <v>0.10001724435247457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6</v>
      </c>
      <c r="D43" s="81"/>
      <c r="E43" s="82"/>
      <c r="F43" s="36"/>
      <c r="G43" s="37">
        <f>SUM(SWC!G45,SUHSD!G45,CUSD!G45,Sheet4!G45,Sheet5!G45,Sheet6!G45,Sheet7!G45,Sheet8!G45,Sheet9!G45,Sheet10!G45,Sheet11!G45,Sheet12!G45,Sheet13!G45,Sheet14!G45,Sheet15!G45,Sheet16!G45,Sheet17!G45,Sheet18!G45,Sheet19!G45,Sheet20!G45)</f>
        <v>1349</v>
      </c>
      <c r="H43" s="38"/>
      <c r="I43" s="37">
        <f>SUM(SWC!I45,SUHSD!I45,CUSD!I45,Sheet4!I45,Sheet5!I45,Sheet6!I45,Sheet7!I45,Sheet8!I45,Sheet9!I45,Sheet10!I45,Sheet11!I45,Sheet12!I45,Sheet13!I45,Sheet14!I45,Sheet15!I45,Sheet16!I45,Sheet17!I45,Sheet18!I45,Sheet19!I45,Sheet20!I45)</f>
        <v>405</v>
      </c>
      <c r="J43" s="36"/>
      <c r="K43" s="39">
        <f>IFERROR(I43/G43,"")</f>
        <v>0.30022238695329873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7</v>
      </c>
      <c r="D45" s="81"/>
      <c r="E45" s="82"/>
      <c r="F45" s="36"/>
      <c r="G45" s="37">
        <f>SUM(SWC!G47,SUHSD!G47,CUSD!G47,Sheet4!G47,Sheet5!G47,Sheet6!G47,Sheet7!G47,Sheet8!G47,Sheet9!G47,Sheet10!G47,Sheet11!G47,Sheet12!G47,Sheet13!G47,Sheet14!G47,Sheet15!G47,Sheet16!G47,Sheet17!G47,Sheet18!G47,Sheet19!G47,Sheet20!G47)</f>
        <v>0</v>
      </c>
      <c r="H45" s="38"/>
      <c r="I45" s="37">
        <f>SUM(SWC!I47,SUHSD!I47,CUSD!I47,Sheet4!I47,Sheet5!I47,Sheet6!I47,Sheet7!I47,Sheet8!I47,Sheet9!I47,Sheet10!I47,Sheet11!I47,Sheet12!I47,Sheet13!I47,Sheet14!I47,Sheet15!I47,Sheet16!I47,Sheet17!I47,Sheet18!I47,Sheet19!I47,Sheet20!I47)</f>
        <v>0</v>
      </c>
      <c r="J45" s="36"/>
      <c r="K45" s="39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8</v>
      </c>
      <c r="D47" s="81"/>
      <c r="E47" s="82"/>
      <c r="F47" s="36"/>
      <c r="G47" s="37">
        <f>SUM(SWC!G49,SUHSD!G49,CUSD!G49,Sheet4!G49,Sheet5!G49,Sheet6!G49,Sheet7!G49,Sheet8!G49,Sheet9!G49,Sheet10!G49,Sheet11!G49,Sheet12!G49,Sheet13!G49,Sheet14!G49,Sheet15!G49,Sheet16!G49,Sheet17!G49,Sheet18!G49,Sheet19!G49,Sheet20!G49)</f>
        <v>4287</v>
      </c>
      <c r="H47" s="38"/>
      <c r="I47" s="37">
        <f>SUM(SWC!I49,SUHSD!I49,CUSD!I49,Sheet4!I49,Sheet5!I49,Sheet6!I49,Sheet7!I49,Sheet8!I49,Sheet9!I49,Sheet10!I49,Sheet11!I49,Sheet12!I49,Sheet13!I49,Sheet14!I49,Sheet15!I49,Sheet16!I49,Sheet17!I49,Sheet18!I49,Sheet19!I49,Sheet20!I49)</f>
        <v>3000</v>
      </c>
      <c r="J47" s="36"/>
      <c r="K47" s="39">
        <f>IFERROR(I47/G47,"")</f>
        <v>0.69979006298110569</v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9</v>
      </c>
      <c r="D49" s="81"/>
      <c r="E49" s="82"/>
      <c r="F49" s="36"/>
      <c r="G49" s="37">
        <f>SUM(SWC!G51,SUHSD!G51,CUSD!G51,Sheet4!G51,Sheet5!G51,Sheet6!G51,Sheet7!G51,Sheet8!G51,Sheet9!G51,Sheet10!G51,Sheet11!G51,Sheet12!G51,Sheet13!G51,Sheet14!G51,Sheet15!G51,Sheet16!G51,Sheet17!G51,Sheet18!G51,Sheet19!G51,Sheet20!G51)</f>
        <v>1473</v>
      </c>
      <c r="H49" s="38"/>
      <c r="I49" s="37">
        <f>SUM(SWC!I51,SUHSD!I51,CUSD!I51,Sheet4!I51,Sheet5!I51,Sheet6!I51,Sheet7!I51,Sheet8!I51,Sheet9!I51,Sheet10!I51,Sheet11!I51,Sheet12!I51,Sheet13!I51,Sheet14!I51,Sheet15!I51,Sheet16!I51,Sheet17!I51,Sheet18!I51,Sheet19!I51,Sheet20!I51)</f>
        <v>442</v>
      </c>
      <c r="J49" s="36"/>
      <c r="K49" s="39">
        <f>IFERROR(I49/G49,"")</f>
        <v>0.30006788866259337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10</v>
      </c>
      <c r="D51" s="81"/>
      <c r="E51" s="82"/>
      <c r="F51" s="36"/>
      <c r="G51" s="37">
        <f>SUM(SWC!G53,SUHSD!G53,CUSD!G53,Sheet4!G53,Sheet5!G53,Sheet6!G53,Sheet7!G53,Sheet8!G53,Sheet9!G53,Sheet10!G53,Sheet11!G53,Sheet12!G53,Sheet13!G53,Sheet14!G53,Sheet15!G53,Sheet16!G53,Sheet17!G53,Sheet18!G53,Sheet19!G53,Sheet20!G53)</f>
        <v>1281</v>
      </c>
      <c r="H51" s="38"/>
      <c r="I51" s="37">
        <f>SUM(SWC!I53,SUHSD!I53,CUSD!I53,Sheet4!I53,Sheet5!I53,Sheet6!I53,Sheet7!I53,Sheet8!I53,Sheet9!I53,Sheet10!I53,Sheet11!I53,Sheet12!I53,Sheet13!I53,Sheet14!I53,Sheet15!I53,Sheet16!I53,Sheet17!I53,Sheet18!I53,Sheet19!I53,Sheet20!I53)</f>
        <v>192</v>
      </c>
      <c r="J51" s="36"/>
      <c r="K51" s="39">
        <f>IFERROR(I51/G51,"")</f>
        <v>0.14988290398126464</v>
      </c>
      <c r="L51" s="36"/>
      <c r="M51" s="56"/>
      <c r="N51" s="40"/>
    </row>
    <row r="52" spans="1:33" ht="6" customHeight="1" x14ac:dyDescent="0.65">
      <c r="A52" s="17"/>
      <c r="B52" s="47"/>
      <c r="C52" s="48"/>
      <c r="D52" s="48"/>
      <c r="E52" s="48"/>
      <c r="F52" s="48"/>
      <c r="G52" s="49"/>
      <c r="H52" s="49"/>
      <c r="I52" s="49"/>
      <c r="J52" s="48"/>
      <c r="K52" s="50"/>
      <c r="L52" s="48"/>
      <c r="M52" s="50"/>
      <c r="N52" s="51"/>
    </row>
    <row r="53" spans="1:33" x14ac:dyDescent="0.65">
      <c r="A53" s="17"/>
      <c r="B53" s="17"/>
      <c r="C53" s="17"/>
      <c r="D53" s="17"/>
      <c r="E53" s="17"/>
      <c r="F53" s="16"/>
      <c r="G53" s="52"/>
      <c r="H53" s="53"/>
      <c r="I53" s="52"/>
      <c r="J53" s="16"/>
      <c r="K53" s="54"/>
      <c r="L53" s="16"/>
      <c r="M53" s="16"/>
    </row>
  </sheetData>
  <sheetProtection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2:AG53"/>
  <sheetViews>
    <sheetView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14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14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7" t="s">
        <v>13</v>
      </c>
      <c r="C8" s="87"/>
      <c r="D8" s="15"/>
      <c r="E8" s="83" t="s">
        <v>79</v>
      </c>
      <c r="F8" s="84"/>
      <c r="G8" s="84"/>
      <c r="H8" s="84"/>
      <c r="I8" s="84"/>
      <c r="J8" s="84"/>
      <c r="K8" s="85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88" t="s">
        <v>87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73"/>
      <c r="D12" s="73"/>
      <c r="E12" s="73"/>
      <c r="F12" s="16"/>
      <c r="G12" s="74" t="s">
        <v>11</v>
      </c>
      <c r="H12" s="24"/>
      <c r="I12" s="74" t="s">
        <v>12</v>
      </c>
      <c r="J12" s="24"/>
      <c r="K12" s="70" t="s">
        <v>90</v>
      </c>
      <c r="L12" s="24"/>
      <c r="M12" s="74" t="s">
        <v>92</v>
      </c>
      <c r="N12" s="25"/>
    </row>
    <row r="13" spans="1:14" ht="15.95" customHeight="1" x14ac:dyDescent="0.65">
      <c r="A13" s="17"/>
      <c r="B13" s="23"/>
      <c r="C13" s="73"/>
      <c r="D13" s="73"/>
      <c r="E13" s="73"/>
      <c r="F13" s="16"/>
      <c r="G13" s="75"/>
      <c r="H13" s="16"/>
      <c r="I13" s="75"/>
      <c r="J13" s="16"/>
      <c r="K13" s="71"/>
      <c r="L13" s="16"/>
      <c r="M13" s="75"/>
      <c r="N13" s="25"/>
    </row>
    <row r="14" spans="1:14" ht="15.95" customHeight="1" x14ac:dyDescent="0.65">
      <c r="A14" s="26"/>
      <c r="B14" s="27"/>
      <c r="C14" s="73"/>
      <c r="D14" s="73"/>
      <c r="E14" s="73"/>
      <c r="F14" s="28"/>
      <c r="G14" s="76"/>
      <c r="H14" s="28"/>
      <c r="I14" s="76"/>
      <c r="J14" s="28"/>
      <c r="K14" s="72"/>
      <c r="L14" s="28"/>
      <c r="M14" s="76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77" t="s">
        <v>94</v>
      </c>
      <c r="D16" s="78"/>
      <c r="E16" s="79"/>
      <c r="F16" s="36"/>
      <c r="G16" s="37">
        <v>13939</v>
      </c>
      <c r="H16" s="38"/>
      <c r="I16" s="37">
        <v>15407</v>
      </c>
      <c r="J16" s="36"/>
      <c r="K16" s="39">
        <v>0.10531601980055959</v>
      </c>
      <c r="L16" s="36"/>
      <c r="M16" s="56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44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5"/>
      <c r="AF17" s="16"/>
      <c r="AG17" s="16"/>
    </row>
    <row r="18" spans="1:33" ht="23.15" customHeight="1" x14ac:dyDescent="0.65">
      <c r="A18" s="34"/>
      <c r="B18" s="35"/>
      <c r="C18" s="77" t="s">
        <v>89</v>
      </c>
      <c r="D18" s="78"/>
      <c r="E18" s="79"/>
      <c r="F18" s="36"/>
      <c r="G18" s="37">
        <v>8224</v>
      </c>
      <c r="H18" s="38"/>
      <c r="I18" s="37">
        <v>9379</v>
      </c>
      <c r="J18" s="36"/>
      <c r="K18" s="39">
        <v>0.14044260700389105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95</v>
      </c>
      <c r="D20" s="78"/>
      <c r="E20" s="79"/>
      <c r="F20" s="36"/>
      <c r="G20" s="37">
        <v>0</v>
      </c>
      <c r="H20" s="38"/>
      <c r="I20" s="37">
        <v>1369</v>
      </c>
      <c r="J20" s="36"/>
      <c r="K20" s="39" t="s">
        <v>107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96</v>
      </c>
      <c r="D22" s="78"/>
      <c r="E22" s="79"/>
      <c r="F22" s="36"/>
      <c r="G22" s="37">
        <v>0</v>
      </c>
      <c r="H22" s="38"/>
      <c r="I22" s="37">
        <v>100</v>
      </c>
      <c r="J22" s="36"/>
      <c r="K22" s="39" t="s">
        <v>107</v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97</v>
      </c>
      <c r="D24" s="78"/>
      <c r="E24" s="79"/>
      <c r="F24" s="36"/>
      <c r="G24" s="37">
        <v>0</v>
      </c>
      <c r="H24" s="38"/>
      <c r="I24" s="37">
        <v>100</v>
      </c>
      <c r="J24" s="36"/>
      <c r="K24" s="39" t="s">
        <v>107</v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98</v>
      </c>
      <c r="D26" s="78"/>
      <c r="E26" s="79"/>
      <c r="F26" s="36"/>
      <c r="G26" s="37">
        <v>6621</v>
      </c>
      <c r="H26" s="38"/>
      <c r="I26" s="37">
        <v>6076</v>
      </c>
      <c r="J26" s="36"/>
      <c r="K26" s="39">
        <v>-8.2313849871620604E-2</v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99</v>
      </c>
      <c r="D28" s="78"/>
      <c r="E28" s="79"/>
      <c r="F28" s="36"/>
      <c r="G28" s="37">
        <v>19</v>
      </c>
      <c r="H28" s="38"/>
      <c r="I28" s="37">
        <v>73</v>
      </c>
      <c r="J28" s="36"/>
      <c r="K28" s="39">
        <v>2.8421052631578947</v>
      </c>
      <c r="L28" s="36"/>
      <c r="M28" s="56"/>
      <c r="N28" s="40"/>
      <c r="O28" s="46"/>
    </row>
    <row r="29" spans="1:33" ht="6" customHeight="1" x14ac:dyDescent="0.65">
      <c r="A29" s="17"/>
      <c r="B29" s="47"/>
      <c r="C29" s="48"/>
      <c r="D29" s="48"/>
      <c r="E29" s="48"/>
      <c r="F29" s="48"/>
      <c r="G29" s="49"/>
      <c r="H29" s="49"/>
      <c r="I29" s="49"/>
      <c r="J29" s="48"/>
      <c r="K29" s="50"/>
      <c r="L29" s="48"/>
      <c r="M29" s="50"/>
      <c r="N29" s="51"/>
    </row>
    <row r="30" spans="1:33" x14ac:dyDescent="0.65">
      <c r="A30" s="17"/>
      <c r="B30" s="17"/>
      <c r="C30" s="17"/>
      <c r="D30" s="17"/>
      <c r="E30" s="17"/>
      <c r="F30" s="16"/>
      <c r="G30" s="52"/>
      <c r="H30" s="53"/>
      <c r="I30" s="52"/>
      <c r="J30" s="16"/>
      <c r="K30" s="54"/>
      <c r="L30" s="16"/>
      <c r="M30" s="16"/>
    </row>
    <row r="31" spans="1:33" ht="53.15" customHeight="1" x14ac:dyDescent="0.65">
      <c r="A31" s="41"/>
      <c r="B31" s="89" t="s">
        <v>88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73"/>
      <c r="D33" s="73"/>
      <c r="E33" s="73"/>
      <c r="F33" s="16"/>
      <c r="G33" s="74" t="s">
        <v>1</v>
      </c>
      <c r="H33" s="24"/>
      <c r="I33" s="74" t="s">
        <v>2</v>
      </c>
      <c r="J33" s="24"/>
      <c r="K33" s="70" t="s">
        <v>0</v>
      </c>
      <c r="L33" s="24"/>
      <c r="M33" s="74" t="s">
        <v>92</v>
      </c>
      <c r="N33" s="25"/>
    </row>
    <row r="34" spans="1:33" ht="5.15" customHeight="1" x14ac:dyDescent="0.65">
      <c r="A34" s="17"/>
      <c r="B34" s="23"/>
      <c r="C34" s="73"/>
      <c r="D34" s="73"/>
      <c r="E34" s="73"/>
      <c r="F34" s="16"/>
      <c r="G34" s="75"/>
      <c r="H34" s="16"/>
      <c r="I34" s="75"/>
      <c r="J34" s="16"/>
      <c r="K34" s="71"/>
      <c r="L34" s="16"/>
      <c r="M34" s="75"/>
      <c r="N34" s="25"/>
    </row>
    <row r="35" spans="1:33" x14ac:dyDescent="0.65">
      <c r="A35" s="26"/>
      <c r="B35" s="27"/>
      <c r="C35" s="73"/>
      <c r="D35" s="73"/>
      <c r="E35" s="73"/>
      <c r="F35" s="28"/>
      <c r="G35" s="76"/>
      <c r="H35" s="28"/>
      <c r="I35" s="76"/>
      <c r="J35" s="28"/>
      <c r="K35" s="72"/>
      <c r="L35" s="28"/>
      <c r="M35" s="76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80" t="s">
        <v>3</v>
      </c>
      <c r="D37" s="81"/>
      <c r="E37" s="82"/>
      <c r="F37" s="36"/>
      <c r="G37" s="37">
        <v>17272</v>
      </c>
      <c r="H37" s="38"/>
      <c r="I37" s="37">
        <v>12090</v>
      </c>
      <c r="J37" s="36"/>
      <c r="K37" s="39">
        <v>0.69997684113015279</v>
      </c>
      <c r="L37" s="36"/>
      <c r="M37" s="56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44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5"/>
      <c r="AF38" s="16"/>
      <c r="AG38" s="16"/>
    </row>
    <row r="39" spans="1:33" ht="38.15" customHeight="1" x14ac:dyDescent="0.65">
      <c r="A39" s="34"/>
      <c r="B39" s="35"/>
      <c r="C39" s="80" t="s">
        <v>4</v>
      </c>
      <c r="D39" s="81"/>
      <c r="E39" s="82"/>
      <c r="F39" s="36"/>
      <c r="G39" s="37">
        <v>5126</v>
      </c>
      <c r="H39" s="38"/>
      <c r="I39" s="37">
        <v>3588</v>
      </c>
      <c r="J39" s="36"/>
      <c r="K39" s="39">
        <v>0.69996098322278577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5</v>
      </c>
      <c r="D41" s="81"/>
      <c r="E41" s="82"/>
      <c r="F41" s="36"/>
      <c r="G41" s="37">
        <v>5799</v>
      </c>
      <c r="H41" s="38"/>
      <c r="I41" s="37">
        <v>580</v>
      </c>
      <c r="J41" s="36"/>
      <c r="K41" s="39">
        <v>0.10001724435247457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6</v>
      </c>
      <c r="D43" s="81"/>
      <c r="E43" s="82"/>
      <c r="F43" s="36"/>
      <c r="G43" s="37">
        <v>1349</v>
      </c>
      <c r="H43" s="38"/>
      <c r="I43" s="37">
        <v>405</v>
      </c>
      <c r="J43" s="36"/>
      <c r="K43" s="39">
        <v>0.30022238695329873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7</v>
      </c>
      <c r="D45" s="81"/>
      <c r="E45" s="82"/>
      <c r="F45" s="36"/>
      <c r="G45" s="37">
        <v>0</v>
      </c>
      <c r="H45" s="38"/>
      <c r="I45" s="37">
        <v>0</v>
      </c>
      <c r="J45" s="36"/>
      <c r="K45" s="39" t="s">
        <v>107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8</v>
      </c>
      <c r="D47" s="81"/>
      <c r="E47" s="82"/>
      <c r="F47" s="36"/>
      <c r="G47" s="37">
        <v>4287</v>
      </c>
      <c r="H47" s="38"/>
      <c r="I47" s="37">
        <v>3000</v>
      </c>
      <c r="J47" s="36"/>
      <c r="K47" s="39">
        <v>0.69979006298110569</v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9</v>
      </c>
      <c r="D49" s="81"/>
      <c r="E49" s="82"/>
      <c r="F49" s="36"/>
      <c r="G49" s="37">
        <v>1473</v>
      </c>
      <c r="H49" s="38"/>
      <c r="I49" s="37">
        <v>442</v>
      </c>
      <c r="J49" s="36"/>
      <c r="K49" s="39">
        <v>0.30006788866259337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10</v>
      </c>
      <c r="D51" s="81"/>
      <c r="E51" s="82"/>
      <c r="F51" s="36"/>
      <c r="G51" s="37">
        <v>1281</v>
      </c>
      <c r="H51" s="38"/>
      <c r="I51" s="37">
        <v>192</v>
      </c>
      <c r="J51" s="36"/>
      <c r="K51" s="39">
        <v>0.14988290398126464</v>
      </c>
      <c r="L51" s="36"/>
      <c r="M51" s="56"/>
      <c r="N51" s="40"/>
    </row>
    <row r="52" spans="1:33" ht="6" customHeight="1" x14ac:dyDescent="0.65">
      <c r="A52" s="17"/>
      <c r="B52" s="47"/>
      <c r="C52" s="48"/>
      <c r="D52" s="48"/>
      <c r="E52" s="48"/>
      <c r="F52" s="48"/>
      <c r="G52" s="49"/>
      <c r="H52" s="49"/>
      <c r="I52" s="49"/>
      <c r="J52" s="48"/>
      <c r="K52" s="50"/>
      <c r="L52" s="48"/>
      <c r="M52" s="50"/>
      <c r="N52" s="51"/>
    </row>
    <row r="53" spans="1:33" x14ac:dyDescent="0.65">
      <c r="A53" s="17"/>
      <c r="B53" s="17"/>
      <c r="C53" s="17"/>
      <c r="D53" s="17"/>
      <c r="E53" s="17"/>
      <c r="F53" s="16"/>
      <c r="G53" s="52"/>
      <c r="H53" s="53"/>
      <c r="I53" s="52"/>
      <c r="J53" s="16"/>
      <c r="K53" s="54"/>
      <c r="L53" s="16"/>
      <c r="M53" s="16"/>
    </row>
  </sheetData>
  <mergeCells count="31">
    <mergeCell ref="C26:E26"/>
    <mergeCell ref="E2:K4"/>
    <mergeCell ref="B6:L6"/>
    <mergeCell ref="B8:C8"/>
    <mergeCell ref="E8:K8"/>
    <mergeCell ref="B10:N10"/>
    <mergeCell ref="C12:E14"/>
    <mergeCell ref="G12:G14"/>
    <mergeCell ref="I12:I14"/>
    <mergeCell ref="K12:K14"/>
    <mergeCell ref="M12:M14"/>
    <mergeCell ref="C16:E16"/>
    <mergeCell ref="C18:E18"/>
    <mergeCell ref="C20:E20"/>
    <mergeCell ref="C22:E22"/>
    <mergeCell ref="C24:E24"/>
    <mergeCell ref="C28:E28"/>
    <mergeCell ref="B31:N31"/>
    <mergeCell ref="C33:E35"/>
    <mergeCell ref="G33:G35"/>
    <mergeCell ref="I33:I35"/>
    <mergeCell ref="K33:K35"/>
    <mergeCell ref="M33:M35"/>
    <mergeCell ref="C49:E49"/>
    <mergeCell ref="C51:E51"/>
    <mergeCell ref="C37:E37"/>
    <mergeCell ref="C39:E39"/>
    <mergeCell ref="C41:E41"/>
    <mergeCell ref="C43:E43"/>
    <mergeCell ref="C45:E45"/>
    <mergeCell ref="C47:E47"/>
  </mergeCells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B37" workbookViewId="0">
      <selection activeCell="M51" sqref="M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100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6278</v>
      </c>
      <c r="H18" s="63"/>
      <c r="I18" s="67">
        <v>6529</v>
      </c>
      <c r="J18" s="36"/>
      <c r="K18" s="64">
        <f>IFERROR((I18-G18)/G18,"")</f>
        <v>3.9980885632366993E-2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915</v>
      </c>
      <c r="H20" s="63"/>
      <c r="I20" s="67">
        <v>955</v>
      </c>
      <c r="J20" s="36"/>
      <c r="K20" s="64">
        <f>IFERROR((I20-G20)/G20,"")</f>
        <v>4.3715846994535519E-2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0</v>
      </c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750</v>
      </c>
      <c r="H28" s="63"/>
      <c r="I28" s="67">
        <v>780</v>
      </c>
      <c r="J28" s="36"/>
      <c r="K28" s="64">
        <f>IFERROR((I28-G28)/G28,"")</f>
        <v>0.04</v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0</v>
      </c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 t="s">
        <v>101</v>
      </c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 t="s">
        <v>102</v>
      </c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 t="s">
        <v>102</v>
      </c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 t="s">
        <v>101</v>
      </c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 t="s">
        <v>102</v>
      </c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 t="s">
        <v>102</v>
      </c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 t="s">
        <v>103</v>
      </c>
      <c r="H51" s="63"/>
      <c r="I51" s="67"/>
      <c r="J51" s="36"/>
      <c r="K51" s="64" t="str">
        <f>IFERROR(I51/G51,"")</f>
        <v/>
      </c>
      <c r="L51" s="36"/>
      <c r="M51" s="56" t="s">
        <v>104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 t="s">
        <v>103</v>
      </c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37" workbookViewId="0">
      <selection activeCell="K55" sqref="K55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105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7654</v>
      </c>
      <c r="H18" s="63"/>
      <c r="I18" s="67">
        <v>8878</v>
      </c>
      <c r="J18" s="36"/>
      <c r="K18" s="64">
        <f>IFERROR((I18-G18)/G18,"")</f>
        <v>0.1599163835902796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7287</v>
      </c>
      <c r="H20" s="63"/>
      <c r="I20" s="67">
        <v>8394</v>
      </c>
      <c r="J20" s="36"/>
      <c r="K20" s="64">
        <f>IFERROR((I20-G20)/G20,"")</f>
        <v>0.15191436805269659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>
        <v>1369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>
        <v>100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0</v>
      </c>
      <c r="H26" s="63"/>
      <c r="I26" s="67">
        <v>100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5871</v>
      </c>
      <c r="H28" s="63"/>
      <c r="I28" s="67">
        <v>5296</v>
      </c>
      <c r="J28" s="36"/>
      <c r="K28" s="64">
        <f>IFERROR((I28-G28)/G28,"")</f>
        <v>-9.7939022313064214E-2</v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19</v>
      </c>
      <c r="H30" s="63"/>
      <c r="I30" s="67">
        <v>73</v>
      </c>
      <c r="J30" s="36"/>
      <c r="K30" s="64">
        <f>IFERROR((I30-G30)/G30,"")</f>
        <v>2.8421052631578947</v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>
        <v>17272</v>
      </c>
      <c r="H39" s="63"/>
      <c r="I39" s="67">
        <v>12090</v>
      </c>
      <c r="J39" s="36"/>
      <c r="K39" s="64">
        <f>IFERROR(I39/G39,"")</f>
        <v>0.69997684113015279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5126</v>
      </c>
      <c r="H41" s="63"/>
      <c r="I41" s="67">
        <v>3588</v>
      </c>
      <c r="J41" s="36"/>
      <c r="K41" s="64">
        <f>IFERROR(I41/G41,"")</f>
        <v>0.69996098322278577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5799</v>
      </c>
      <c r="H43" s="63"/>
      <c r="I43" s="67">
        <v>580</v>
      </c>
      <c r="J43" s="36"/>
      <c r="K43" s="64">
        <f>IFERROR(I43/G43,"")</f>
        <v>0.10001724435247457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>
        <v>1349</v>
      </c>
      <c r="H45" s="63"/>
      <c r="I45" s="67">
        <v>405</v>
      </c>
      <c r="J45" s="36"/>
      <c r="K45" s="64">
        <f>IFERROR(I45/G45,"")</f>
        <v>0.30022238695329873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 t="s">
        <v>101</v>
      </c>
      <c r="H47" s="63"/>
      <c r="I47" s="67" t="s">
        <v>101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4287</v>
      </c>
      <c r="H49" s="63"/>
      <c r="I49" s="67">
        <v>3000</v>
      </c>
      <c r="J49" s="36"/>
      <c r="K49" s="64">
        <f>IFERROR(I49/G49,"")</f>
        <v>0.69979006298110569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>
        <v>1473</v>
      </c>
      <c r="H51" s="63"/>
      <c r="I51" s="67">
        <v>442</v>
      </c>
      <c r="J51" s="36"/>
      <c r="K51" s="64">
        <f>IFERROR(I51/G51,"")</f>
        <v>0.30006788866259337</v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>
        <v>1281</v>
      </c>
      <c r="H53" s="63"/>
      <c r="I53" s="67">
        <v>192</v>
      </c>
      <c r="J53" s="36"/>
      <c r="K53" s="64">
        <f>IFERROR(I53/G53,"")</f>
        <v>0.14988290398126464</v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workbookViewId="0">
      <selection activeCell="I39" sqref="I39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106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7</v>
      </c>
      <c r="H18" s="63"/>
      <c r="I18" s="67">
        <v>0</v>
      </c>
      <c r="J18" s="36"/>
      <c r="K18" s="64">
        <f>IFERROR((I18-G18)/G18,"")</f>
        <v>-1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22</v>
      </c>
      <c r="H20" s="63"/>
      <c r="I20" s="67">
        <v>30</v>
      </c>
      <c r="J20" s="36"/>
      <c r="K20" s="64">
        <f>IFERROR((I20-G20)/G20,"")</f>
        <v>0.36363636363636365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0</v>
      </c>
      <c r="H26" s="63"/>
      <c r="I26" s="67"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0</v>
      </c>
      <c r="H28" s="63"/>
      <c r="I28" s="67">
        <v>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0</v>
      </c>
      <c r="H41" s="63"/>
      <c r="I41" s="67">
        <v>0</v>
      </c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0</v>
      </c>
      <c r="H43" s="63"/>
      <c r="I43" s="67">
        <v>0</v>
      </c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>
        <v>0</v>
      </c>
      <c r="H45" s="63"/>
      <c r="I45" s="67">
        <v>0</v>
      </c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Southwestern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Summary</vt:lpstr>
      <vt:lpstr>63</vt:lpstr>
      <vt:lpstr>ddConsortia</vt:lpstr>
      <vt:lpstr>SWC</vt:lpstr>
      <vt:lpstr>SUHSD</vt:lpstr>
      <vt:lpstr>CUSD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CUSD!Print_Area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SUHSD!Print_Area</vt:lpstr>
      <vt:lpstr>Summary!Print_Area</vt:lpstr>
      <vt:lpstr>SWC!Print_Area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2015-12-01T03:36:57Z</dcterms:modified>
</cp:coreProperties>
</file>