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workbookProtection lockStructure="1" lockWindows="1"/>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12" i="16" l="1"/>
  <c r="J73" i="21"/>
  <c r="E3" i="3"/>
  <c r="F5" i="20"/>
  <c r="F4" i="20"/>
  <c r="F3" i="20"/>
  <c r="F5" i="19"/>
  <c r="F4" i="19"/>
  <c r="F3" i="19"/>
  <c r="F5" i="18"/>
  <c r="F4" i="18"/>
  <c r="F3" i="18"/>
  <c r="F5" i="17"/>
  <c r="F4" i="17"/>
  <c r="F3" i="17"/>
  <c r="F5" i="10"/>
  <c r="F4" i="10"/>
  <c r="F3" i="10"/>
  <c r="D4" i="8"/>
  <c r="E4" i="9"/>
  <c r="D3" i="8"/>
  <c r="G3" i="18"/>
  <c r="D2" i="8"/>
  <c r="G2" i="17"/>
  <c r="E32" i="9"/>
  <c r="B32" i="9"/>
  <c r="E28" i="9"/>
  <c r="B28" i="9"/>
  <c r="D5" i="9"/>
  <c r="D3" i="9"/>
  <c r="G7" i="1"/>
  <c r="E5" i="3"/>
  <c r="D5" i="8" s="1"/>
  <c r="E57" i="16"/>
  <c r="D57" i="16"/>
  <c r="F57" i="16" s="1"/>
  <c r="E56" i="16"/>
  <c r="D56" i="16"/>
  <c r="E50" i="16"/>
  <c r="F50" i="16"/>
  <c r="D50" i="16"/>
  <c r="E17" i="16"/>
  <c r="D17" i="16"/>
  <c r="F17" i="16" s="1"/>
  <c r="D75" i="16"/>
  <c r="F72" i="16"/>
  <c r="F71" i="16"/>
  <c r="F70" i="16"/>
  <c r="F69" i="16"/>
  <c r="F66" i="16"/>
  <c r="F65" i="16"/>
  <c r="F64" i="16"/>
  <c r="F63" i="16"/>
  <c r="F62" i="16"/>
  <c r="F60" i="16"/>
  <c r="F15" i="16"/>
  <c r="F59" i="16"/>
  <c r="F47" i="16"/>
  <c r="F58" i="16"/>
  <c r="F67" i="16"/>
  <c r="F55" i="16"/>
  <c r="I11" i="1" s="1"/>
  <c r="D11" i="8" s="1"/>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75" i="16" s="1"/>
  <c r="F3" i="16"/>
  <c r="F2" i="16"/>
  <c r="D70" i="8"/>
  <c r="V73" i="8"/>
  <c r="E69" i="8"/>
  <c r="E19" i="9" s="1"/>
  <c r="E67" i="8"/>
  <c r="E18" i="9"/>
  <c r="E64" i="8"/>
  <c r="E17" i="9" s="1"/>
  <c r="E44" i="8"/>
  <c r="E16" i="9"/>
  <c r="E36" i="8"/>
  <c r="E15" i="9" s="1"/>
  <c r="E27" i="8"/>
  <c r="E14" i="9"/>
  <c r="E19" i="8"/>
  <c r="E13" i="9" s="1"/>
  <c r="E20" i="9" s="1"/>
  <c r="G4" i="10"/>
  <c r="G4" i="17"/>
  <c r="G4" i="19"/>
  <c r="G2" i="18"/>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G85" i="7" s="1"/>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81" i="6" s="1"/>
  <c r="I2" i="6"/>
  <c r="E4" i="3"/>
  <c r="B9" i="3"/>
  <c r="E75" i="16"/>
  <c r="F56" i="16"/>
  <c r="G3" i="10"/>
  <c r="G2" i="10"/>
  <c r="E2" i="9"/>
  <c r="D73" i="8"/>
  <c r="E23" i="9"/>
  <c r="G3" i="19"/>
  <c r="G3" i="20"/>
  <c r="E3" i="9"/>
  <c r="G2" i="20"/>
  <c r="G3" i="17"/>
  <c r="G2" i="19"/>
  <c r="G5" i="18" l="1"/>
  <c r="G5" i="10"/>
  <c r="G5" i="19"/>
  <c r="G5" i="17"/>
  <c r="E5" i="9"/>
  <c r="G5" i="20"/>
  <c r="E24" i="9"/>
  <c r="V71" i="8"/>
  <c r="E12" i="9"/>
  <c r="F12" i="9" s="1"/>
  <c r="D74" i="8"/>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<sst xmlns="http://schemas.openxmlformats.org/spreadsheetml/2006/main" count="1801" uniqueCount="840">
  <si>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</si>
  <si>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</si>
  <si>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</si>
  <si>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</si>
  <si>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</si>
  <si>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</si>
  <si>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</si>
  <si>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</si>
  <si>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</si>
  <si>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</si>
  <si>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</si>
  <si>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</si>
  <si>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</si>
  <si>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</si>
  <si>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</si>
  <si>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</si>
  <si>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</si>
  <si>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</si>
  <si>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</si>
  <si>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</si>
  <si>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</si>
  <si>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</si>
  <si>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</si>
  <si>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</si>
  <si>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</si>
  <si>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</si>
  <si>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</si>
  <si>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</si>
  <si>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</si>
  <si>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</si>
  <si>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</si>
  <si>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</si>
  <si>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</si>
  <si>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</si>
  <si>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</si>
  <si>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</si>
  <si>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</si>
  <si>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</si>
  <si>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</si>
  <si>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</si>
  <si>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</si>
  <si>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</si>
  <si>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</si>
  <si>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</si>
  <si>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</si>
  <si>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</si>
  <si>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</si>
  <si>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</si>
  <si>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</si>
  <si>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</si>
  <si>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</si>
  <si>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</si>
  <si>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</si>
  <si>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</si>
  <si>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</si>
  <si>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</si>
  <si>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</si>
  <si>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</si>
  <si>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</si>
  <si>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</si>
  <si>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</si>
  <si>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</si>
  <si>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</si>
  <si>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</si>
  <si>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</si>
  <si>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</si>
  <si>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</si>
  <si>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</si>
  <si>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</si>
  <si>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</si>
  <si>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</si>
  <si>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</si>
  <si>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</si>
  <si>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</si>
  <si>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</si>
  <si>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</si>
  <si>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</si>
  <si>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</si>
  <si>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</si>
  <si>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</si>
  <si>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</si>
  <si>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</si>
  <si>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</si>
  <si>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</si>
  <si>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</si>
  <si>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</si>
  <si>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</si>
  <si>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</si>
  <si>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</si>
  <si>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</si>
  <si>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</si>
  <si>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</si>
  <si>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</si>
  <si>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</si>
  <si>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</si>
  <si>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</si>
  <si>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</si>
  <si>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</si>
  <si>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</si>
  <si>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</si>
  <si>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</si>
  <si>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</si>
  <si>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</si>
  <si>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</si>
  <si>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</si>
  <si>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</si>
  <si>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</si>
  <si>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</si>
  <si>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</si>
  <si>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</si>
  <si>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</si>
  <si>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</si>
  <si>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</si>
  <si>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</si>
  <si>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</si>
  <si>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</si>
  <si>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</si>
  <si>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</si>
  <si>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</si>
  <si>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</si>
  <si>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</si>
  <si>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</si>
  <si>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</si>
  <si>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</si>
  <si>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</si>
  <si>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</si>
  <si>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</si>
  <si>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</si>
  <si>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</si>
  <si>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</si>
  <si>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</si>
  <si>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</si>
  <si>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</si>
  <si>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</si>
  <si>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</si>
  <si>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</si>
  <si>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</si>
  <si>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</si>
  <si>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</si>
  <si>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</si>
  <si>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</si>
  <si>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</si>
  <si>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</si>
  <si>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</si>
  <si>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</si>
  <si>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</si>
  <si>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</si>
  <si>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</si>
  <si>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</si>
  <si>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</si>
  <si>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</si>
  <si>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</si>
  <si>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</si>
  <si>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</si>
  <si>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</si>
  <si>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</si>
  <si>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</si>
  <si>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</si>
  <si>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</si>
  <si>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</si>
  <si>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</si>
  <si>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</si>
  <si>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</si>
  <si>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</si>
  <si>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</si>
  <si>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</si>
  <si>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</si>
  <si>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</si>
  <si>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</si>
  <si>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</si>
  <si>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</si>
  <si>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</si>
  <si>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</si>
  <si>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</si>
  <si>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</si>
  <si>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</si>
  <si>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</si>
  <si>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</si>
  <si>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</si>
  <si>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</si>
  <si>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</si>
  <si>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</si>
  <si>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</si>
  <si>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</si>
  <si>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</si>
  <si>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</si>
  <si>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</si>
  <si>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</si>
  <si>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</si>
  <si>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</si>
  <si>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</si>
  <si>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</si>
  <si>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</si>
  <si>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</si>
  <si>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</si>
  <si>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</si>
  <si>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</si>
  <si>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</si>
  <si>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</si>
  <si>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</si>
  <si>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</si>
  <si>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</si>
  <si>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</si>
  <si>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</si>
  <si>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</si>
  <si>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</si>
  <si>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</si>
  <si>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</si>
  <si>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</si>
  <si>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</si>
  <si>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</si>
  <si>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</si>
  <si>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</si>
  <si>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</si>
  <si>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</si>
  <si>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</si>
  <si>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</si>
  <si>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</si>
  <si>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</si>
  <si>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</si>
  <si>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</si>
  <si>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</si>
  <si>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</si>
  <si>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</si>
  <si>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</si>
  <si>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</si>
  <si>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</si>
  <si>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</si>
  <si>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</si>
  <si>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</si>
  <si>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</si>
  <si>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</si>
  <si>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</si>
  <si>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</si>
  <si>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</si>
  <si>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</si>
  <si>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</si>
  <si>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</si>
  <si>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</si>
  <si>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</si>
  <si>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</si>
  <si>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</si>
  <si>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</si>
  <si>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</si>
  <si>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</si>
  <si>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</si>
  <si>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</si>
  <si>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</si>
  <si>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</si>
  <si>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</si>
  <si>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</si>
  <si>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</si>
  <si>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</si>
  <si>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</si>
  <si>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</si>
  <si>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</si>
  <si>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</si>
  <si>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</si>
  <si>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</si>
  <si>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</si>
  <si>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</si>
  <si>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</si>
  <si>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</si>
  <si>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</si>
  <si>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</si>
  <si>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</si>
  <si>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</si>
  <si>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</si>
  <si>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</si>
  <si>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</si>
  <si>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</si>
  <si>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</si>
  <si>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</si>
  <si>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</si>
  <si>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</si>
  <si>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</si>
  <si>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</si>
  <si>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</si>
  <si>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</si>
  <si>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</si>
  <si>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</si>
  <si>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</si>
  <si>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</si>
  <si>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</si>
  <si>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</si>
  <si>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</si>
  <si>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</si>
  <si>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</si>
  <si>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</si>
  <si>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</si>
  <si>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</si>
  <si>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</si>
  <si>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</si>
  <si>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</si>
  <si>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</si>
  <si>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</si>
  <si>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</si>
  <si>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</si>
  <si>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</si>
  <si>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</si>
  <si>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</si>
  <si>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</si>
  <si>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</si>
  <si>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</si>
  <si>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</si>
  <si>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</si>
  <si>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</si>
  <si>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</si>
  <si>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</si>
  <si>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</si>
  <si>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</si>
  <si>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</si>
  <si>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</si>
  <si>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</si>
  <si>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</si>
  <si>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</si>
  <si>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</si>
  <si>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</si>
  <si>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</si>
  <si>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</si>
  <si>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</si>
  <si>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</si>
  <si>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</si>
  <si>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</si>
  <si>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</si>
  <si>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</si>
  <si>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</si>
  <si>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</si>
  <si>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</si>
  <si>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</si>
  <si>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</si>
  <si>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</si>
  <si>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</si>
  <si>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</si>
  <si>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</si>
  <si>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</si>
  <si>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</si>
  <si>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</si>
  <si>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</si>
  <si>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</si>
  <si>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</si>
  <si>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</si>
  <si>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</si>
  <si>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</si>
  <si>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</si>
  <si>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</si>
  <si>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</si>
  <si>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</si>
  <si>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</si>
  <si>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</si>
  <si>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</si>
  <si>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</si>
  <si>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</si>
  <si>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</si>
  <si>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</si>
  <si>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</si>
  <si>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</si>
  <si>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</si>
  <si>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</si>
  <si>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</si>
  <si>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</si>
  <si>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</si>
  <si>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</si>
  <si>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</si>
  <si>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</si>
  <si>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</si>
  <si>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</si>
  <si>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</si>
  <si>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</si>
  <si>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</si>
  <si>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</si>
  <si>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</si>
  <si>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</si>
  <si>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</si>
  <si>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</si>
  <si>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</si>
  <si>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</si>
  <si>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</si>
  <si>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</si>
  <si>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</si>
  <si>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</si>
  <si>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</si>
  <si>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</si>
  <si>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</si>
  <si>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</si>
  <si>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</si>
  <si>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</si>
  <si>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</si>
  <si>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</si>
  <si>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</si>
  <si>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</si>
  <si>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</si>
  <si>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</si>
  <si>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</si>
  <si>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</si>
  <si>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</si>
  <si>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</si>
  <si>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</si>
  <si>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</si>
  <si>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</si>
  <si>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</si>
  <si>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</si>
  <si>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</si>
  <si>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</si>
  <si>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</si>
  <si>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</si>
  <si>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</si>
  <si>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</si>
  <si>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</si>
  <si>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</si>
  <si>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</si>
  <si>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</si>
  <si>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</si>
  <si>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</si>
  <si>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</si>
  <si>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</si>
  <si>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</si>
  <si>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</si>
  <si>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</si>
  <si>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</si>
  <si>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</si>
  <si>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</si>
  <si>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</si>
  <si>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</si>
  <si>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</si>
  <si>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</si>
  <si>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</si>
  <si>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</si>
  <si>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</si>
  <si>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</si>
  <si>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</si>
  <si>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</si>
  <si>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</si>
  <si>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</si>
  <si>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</si>
  <si>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</si>
  <si>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</si>
  <si>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</si>
  <si>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</si>
  <si>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</si>
  <si>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</si>
  <si>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</si>
  <si>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</si>
  <si>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</si>
  <si>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</si>
  <si>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</si>
  <si>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</si>
  <si>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</si>
  <si>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</si>
  <si>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</si>
  <si>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</si>
  <si>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</si>
  <si>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</si>
  <si>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</si>
  <si>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</si>
  <si>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</si>
  <si>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</si>
  <si>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</si>
  <si>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</si>
  <si>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</si>
  <si>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</si>
  <si>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</si>
  <si>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</si>
  <si>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</si>
  <si>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</si>
  <si>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</si>
  <si>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</si>
  <si>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</si>
  <si>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</si>
  <si>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</si>
  <si>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</si>
  <si>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</si>
  <si>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</si>
  <si>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</si>
  <si>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</si>
  <si>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</si>
  <si>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</si>
  <si>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</si>
  <si>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</si>
  <si>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</si>
  <si>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</si>
  <si>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</si>
  <si>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</si>
  <si>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</si>
  <si>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</si>
  <si>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</si>
  <si>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</si>
  <si>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</si>
  <si>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</si>
  <si>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</si>
  <si>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</si>
  <si>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</si>
  <si>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</si>
  <si>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</si>
  <si>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</si>
  <si>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</si>
  <si>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</si>
  <si>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</si>
  <si>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</si>
  <si>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</si>
  <si>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</si>
  <si>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</si>
  <si>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</si>
  <si>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</si>
  <si>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</si>
  <si>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</si>
  <si>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</si>
  <si>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</si>
  <si>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</si>
  <si>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</si>
  <si>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</si>
  <si>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</si>
  <si>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</si>
  <si>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</si>
  <si>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</si>
  <si>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</si>
  <si>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</si>
  <si>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</si>
  <si>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</si>
  <si>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</si>
  <si>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</si>
  <si>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</si>
  <si>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</si>
  <si>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</si>
  <si>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</si>
  <si>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</si>
  <si>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</si>
  <si>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</si>
  <si>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</si>
  <si>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</si>
  <si>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</si>
  <si>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</si>
  <si>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</si>
  <si>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</si>
  <si>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</si>
  <si>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</si>
  <si>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</si>
  <si>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</si>
  <si>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</si>
  <si>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</si>
  <si>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</si>
  <si>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</si>
  <si>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</si>
  <si>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</si>
  <si>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</si>
  <si>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</si>
  <si>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</si>
  <si>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</si>
  <si>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</si>
  <si>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</si>
  <si>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</si>
  <si>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</si>
  <si>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</si>
  <si>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</si>
  <si>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</si>
  <si>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</si>
  <si>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</si>
  <si>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</si>
  <si>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</si>
  <si>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</si>
  <si>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</si>
  <si>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</si>
  <si>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</si>
  <si>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</si>
  <si>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</si>
  <si>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</si>
  <si>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</si>
  <si>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</si>
  <si>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</si>
  <si>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</si>
  <si>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</si>
  <si>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</si>
  <si>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</si>
  <si>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</si>
  <si>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</si>
  <si>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</si>
  <si>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</si>
  <si>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</si>
  <si>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</si>
  <si>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</si>
  <si>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</si>
  <si>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</si>
  <si>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</si>
  <si>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</si>
  <si>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</si>
  <si>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</si>
  <si>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</si>
  <si>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</si>
  <si>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</si>
  <si>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</si>
  <si>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</si>
  <si>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</si>
  <si>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</si>
  <si>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</si>
  <si>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</si>
  <si>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</si>
  <si>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</si>
  <si>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</si>
  <si>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</si>
  <si>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</si>
  <si>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</si>
  <si>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</si>
  <si>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</si>
  <si>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</si>
  <si>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</si>
  <si>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</si>
  <si>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</si>
  <si>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</si>
  <si>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</si>
  <si>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</si>
  <si>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</si>
  <si>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</si>
  <si>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</si>
  <si>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</si>
  <si>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</si>
  <si>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</si>
  <si>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</si>
  <si>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</si>
  <si>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</si>
  <si>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</si>
  <si>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</si>
  <si>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</si>
  <si>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</si>
  <si>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</si>
  <si>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</si>
  <si>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</si>
  <si>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</si>
  <si>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</si>
  <si>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</si>
  <si>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</si>
  <si>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</si>
  <si>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</si>
  <si>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</si>
  <si>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</si>
  <si>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</si>
  <si>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</si>
  <si>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</si>
  <si>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</si>
  <si>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</si>
  <si>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</si>
  <si>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</si>
  <si>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</si>
  <si>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</si>
  <si>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</si>
  <si>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</si>
  <si>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</si>
  <si>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</si>
  <si>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</si>
  <si>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</si>
  <si>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</si>
  <si>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</si>
  <si>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</si>
  <si>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</si>
  <si>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</si>
  <si>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</si>
  <si>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</si>
  <si>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</si>
  <si>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</si>
  <si>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</si>
  <si>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</si>
  <si>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</si>
  <si>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</si>
  <si>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</si>
  <si>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</si>
  <si>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</si>
  <si>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</si>
  <si>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</si>
  <si>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</si>
  <si>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</si>
  <si>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</si>
  <si>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</si>
  <si>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</si>
  <si>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</si>
  <si>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</si>
  <si>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</si>
  <si>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</si>
  <si>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</si>
  <si>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</si>
  <si>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</si>
  <si>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</si>
  <si>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</si>
  <si>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</si>
  <si>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</si>
  <si>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</si>
  <si>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</si>
  <si>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</si>
  <si>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</si>
  <si>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</si>
  <si>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</si>
  <si>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</si>
  <si>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</si>
  <si>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</si>
  <si>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</si>
  <si>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</si>
  <si>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</si>
  <si>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</si>
  <si>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</si>
  <si>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</si>
  <si>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</si>
  <si>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</si>
  <si>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</si>
  <si>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</si>
  <si>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</si>
  <si>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</si>
  <si>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</si>
  <si>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</si>
  <si>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</si>
  <si>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</si>
  <si>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</si>
  <si>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</si>
  <si>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</si>
  <si>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</si>
  <si>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</si>
  <si>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</si>
  <si>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</si>
  <si>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</si>
  <si>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</si>
  <si>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</si>
  <si>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</si>
  <si>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</si>
  <si>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</si>
  <si>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</si>
  <si>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</si>
  <si>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</si>
  <si>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</si>
  <si>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</si>
  <si>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</si>
  <si>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</si>
  <si>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</si>
  <si>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</si>
  <si>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</si>
  <si>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</si>
  <si>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</si>
  <si>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</si>
  <si>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</si>
  <si>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</si>
  <si>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</si>
  <si>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</si>
  <si>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</si>
  <si>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</si>
  <si>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</si>
  <si>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</si>
  <si>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</si>
  <si>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</si>
  <si>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</si>
  <si>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</si>
  <si>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</si>
  <si>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</si>
  <si>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</si>
  <si>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</si>
  <si>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</si>
  <si>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</si>
  <si>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</si>
  <si>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</si>
  <si>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</si>
  <si>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</si>
  <si>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</si>
  <si>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</si>
  <si>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</si>
  <si>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</si>
  <si>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</si>
  <si>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</si>
  <si>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</si>
  <si>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</si>
  <si>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</si>
  <si>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</si>
  <si>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</si>
  <si>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</si>
  <si>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</si>
  <si>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</si>
  <si>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</si>
  <si>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</si>
  <si>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</si>
  <si>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</si>
  <si>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</si>
  <si>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</si>
  <si>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</si>
  <si>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</si>
  <si>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</si>
  <si>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</si>
  <si>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</si>
  <si>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</si>
  <si>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</si>
  <si>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</si>
  <si>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</si>
  <si>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</si>
  <si>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</si>
  <si>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</si>
  <si>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</si>
  <si>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</si>
  <si>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</si>
  <si>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</si>
  <si>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</si>
  <si>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</si>
  <si>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</si>
  <si>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</si>
  <si>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</si>
  <si>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</si>
  <si>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</si>
  <si>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</si>
  <si>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</si>
  <si>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</si>
  <si>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</si>
  <si>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</si>
  <si>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721 Cliff Drive</t>
  </si>
  <si>
    <t xml:space="preserve">Santa Barbara  </t>
  </si>
  <si>
    <t>CA</t>
  </si>
  <si>
    <t>Corlei Prieto</t>
  </si>
  <si>
    <t>(805) 683-8285</t>
  </si>
  <si>
    <t>cnprieto@pipeline.sbcc.edu</t>
  </si>
  <si>
    <t>Lyndsay Maas</t>
  </si>
  <si>
    <t>(805) 965-0581 ext. 2466</t>
  </si>
  <si>
    <t>Controller</t>
  </si>
  <si>
    <t>lmmaas@sbcc.edu</t>
  </si>
  <si>
    <t>Non Instructional Stipends</t>
  </si>
  <si>
    <t>1 %50 CASAS TopsPro Part-Time SBCC staff member for existing programs</t>
  </si>
  <si>
    <t>Benefits</t>
  </si>
  <si>
    <t>CASAS TopPro</t>
  </si>
  <si>
    <t xml:space="preserve">1 Consultant to create intake processes for noncredit programs </t>
  </si>
  <si>
    <t>1 Consultant for CASAS TopsPro for new programs</t>
  </si>
  <si>
    <t>CASAS TopPro Professional Development Training Sessions</t>
  </si>
  <si>
    <t xml:space="preserve">Computer Hardware  (4 laptops, 4 mice, 2 printers, misc) </t>
  </si>
  <si>
    <t>Spring 2017-Fall 2017</t>
  </si>
  <si>
    <t xml:space="preserve">Complete an inventory of existing noncredit student data, identify gaps in current data to ensure alignment with AEBG and WIOA. Compile demographic data reports for learning outcome modifications and improvements. </t>
  </si>
  <si>
    <t>Technology: purchase computer hardware for data collection</t>
  </si>
  <si>
    <t xml:space="preserve">To have a fully functional electronic data processing and collection system to run noncredit student data reports which are aligned with AEBG and WIOA. The acquisition of an interactive database to be accessed by students, faculty, and AEBG partners. </t>
  </si>
  <si>
    <t>Data integrity is streamlined and consistent</t>
  </si>
  <si>
    <t xml:space="preserve">Conduct assessment and intake process training meetings with local and regional partners (twice per calendar year) for collaboration efforts </t>
  </si>
  <si>
    <t xml:space="preserve">To ensure alignment with regional and statewide efforts </t>
  </si>
  <si>
    <t xml:space="preserve">Refinement of workforce data collection and job placement and ensure alignment with the federal system </t>
  </si>
  <si>
    <t>See Objective 3.</t>
  </si>
  <si>
    <t>Align and collaborate with local WIOA and One Stop data collection efforts</t>
  </si>
  <si>
    <t>Enhance collaborations, identify best practices and ensure high quality data</t>
  </si>
  <si>
    <t>Develop or adopt a universal intake, update, and exit system for internal and external partners and programs</t>
  </si>
  <si>
    <t xml:space="preserve">Personnel: hire two part-time employees to provide greater integration of CASAS Tops Pro in existing noncredit programs that currently use CASAS and align data collection with SBCC Office of Institutional Research                                                      </t>
  </si>
  <si>
    <t>Personnel: hire 2 consultants to create intake, update, and exit processes for all AEBG noncredit programs and implement CASAS Tops Pro as a data collection tool</t>
  </si>
  <si>
    <t>1) Ensure noncredit ESL aligns its data collection efforts with CASAS TOPs Pro and AEBG                                                                             2) Ensure that the SBCC Office of Institutional Research integrates its data collection efforts with CASAS Tops Pro and AEBG needs</t>
  </si>
  <si>
    <t>AEBG Coordinator</t>
  </si>
  <si>
    <t>Integrate, where possible, Statewide Student Data collection efforts such as Cal-Pass Plus, CTE Launchboard, CalJobs, and Strong Workforce Program databases</t>
  </si>
  <si>
    <t>AEBG Coordinator,     SBCC Office of Instiutional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</si>
</sst>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6">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8"/>
      <name val="Calibri"/>
      <family val="2"/>
      <scheme val="minor"/>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4">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164" fontId="6" fillId="0" borderId="0" xfId="2" applyFont="1" applyProtection="1">
      <protection locked="0"/>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windowProtection="1" showGridLines="0" tabSelected="1"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70" t="s">
        <v>484</v>
      </c>
      <c r="E1" s="271"/>
      <c r="F1" s="271"/>
      <c r="G1" s="271"/>
      <c r="H1" s="271"/>
      <c r="I1" s="272"/>
    </row>
    <row r="2" spans="1:12" ht="20.100000000000001" customHeight="1">
      <c r="A2" s="163"/>
      <c r="B2" s="164"/>
      <c r="C2" s="164"/>
      <c r="D2" s="165"/>
      <c r="E2" s="254" t="s">
        <v>482</v>
      </c>
      <c r="F2" s="254"/>
      <c r="G2" s="254"/>
      <c r="H2" s="254"/>
      <c r="I2" s="255"/>
    </row>
    <row r="3" spans="1:12" ht="20.100000000000001" customHeight="1">
      <c r="A3" s="163"/>
      <c r="B3" s="164"/>
      <c r="C3" s="164"/>
      <c r="D3" s="165"/>
      <c r="E3" s="254" t="s">
        <v>483</v>
      </c>
      <c r="F3" s="254"/>
      <c r="G3" s="254"/>
      <c r="H3" s="254"/>
      <c r="I3" s="255"/>
    </row>
    <row r="4" spans="1:12" ht="12" customHeight="1">
      <c r="A4" s="267"/>
      <c r="B4" s="268"/>
      <c r="C4" s="268"/>
      <c r="D4" s="268"/>
      <c r="E4" s="268"/>
      <c r="F4" s="268"/>
      <c r="G4" s="268"/>
      <c r="H4" s="268"/>
      <c r="I4" s="269"/>
    </row>
    <row r="5" spans="1:12" ht="5.0999999999999996" customHeight="1">
      <c r="A5" s="291"/>
      <c r="B5" s="292"/>
      <c r="C5" s="292"/>
      <c r="D5" s="286"/>
      <c r="E5" s="287"/>
      <c r="F5" s="287"/>
      <c r="G5" s="287"/>
      <c r="H5" s="287"/>
      <c r="I5" s="288"/>
    </row>
    <row r="6" spans="1:12" ht="28.35" customHeight="1">
      <c r="A6" s="293" t="s">
        <v>492</v>
      </c>
      <c r="B6" s="294"/>
      <c r="C6" s="294"/>
      <c r="D6" s="6"/>
      <c r="E6" s="161" t="s">
        <v>399</v>
      </c>
      <c r="F6" s="7"/>
      <c r="G6" s="256" t="s">
        <v>43</v>
      </c>
      <c r="H6" s="256"/>
      <c r="I6" s="257"/>
    </row>
    <row r="7" spans="1:12" ht="28.35" customHeight="1">
      <c r="A7" s="295"/>
      <c r="B7" s="296"/>
      <c r="C7" s="296"/>
      <c r="D7" s="8"/>
      <c r="E7" s="162" t="s">
        <v>18</v>
      </c>
      <c r="F7" s="9"/>
      <c r="G7" s="299" t="str">
        <f>IF(G6="","",VLOOKUP(G6,'Detail for Agreement Page'!B:F,2,FALSE))</f>
        <v>15-328-154</v>
      </c>
      <c r="H7" s="299"/>
      <c r="I7" s="300"/>
    </row>
    <row r="8" spans="1:12" ht="5.25" customHeight="1">
      <c r="A8" s="10"/>
      <c r="B8" s="11"/>
      <c r="C8" s="11"/>
      <c r="D8" s="12"/>
      <c r="E8" s="13"/>
      <c r="F8" s="13"/>
      <c r="G8" s="13"/>
      <c r="H8" s="13"/>
      <c r="I8" s="14"/>
    </row>
    <row r="9" spans="1:12" ht="5.0999999999999996" customHeight="1" thickBot="1">
      <c r="A9" s="297"/>
      <c r="B9" s="298"/>
      <c r="C9" s="298"/>
      <c r="D9" s="289"/>
      <c r="E9" s="290"/>
      <c r="F9" s="290"/>
      <c r="G9" s="290"/>
      <c r="H9" s="290"/>
      <c r="I9" s="290"/>
      <c r="J9" s="28"/>
      <c r="K9" s="28"/>
      <c r="L9" s="28"/>
    </row>
    <row r="10" spans="1:12" ht="28.35" customHeight="1">
      <c r="A10" s="279" t="s">
        <v>114</v>
      </c>
      <c r="B10" s="280"/>
      <c r="C10" s="280"/>
      <c r="D10" s="29"/>
      <c r="E10" s="258" t="s">
        <v>7</v>
      </c>
      <c r="F10" s="258"/>
      <c r="G10" s="258"/>
      <c r="H10" s="258"/>
      <c r="I10" s="141" t="s">
        <v>17</v>
      </c>
      <c r="J10" s="28"/>
      <c r="K10" s="28"/>
      <c r="L10" s="28"/>
    </row>
    <row r="11" spans="1:12" ht="28.35" customHeight="1" thickBot="1">
      <c r="A11" s="281"/>
      <c r="B11" s="282"/>
      <c r="C11" s="282"/>
      <c r="D11" s="30"/>
      <c r="E11" s="259" t="s">
        <v>3</v>
      </c>
      <c r="F11" s="259"/>
      <c r="G11" s="259"/>
      <c r="H11" s="259"/>
      <c r="I11" s="142">
        <f>IF(G6="","",VLOOKUP(G6,'Detail for Agreement Page'!B:F,5,FALSE))</f>
        <v>123711</v>
      </c>
      <c r="J11" s="2"/>
      <c r="K11" s="2"/>
      <c r="L11" s="28"/>
    </row>
    <row r="12" spans="1:12" ht="77.099999999999994" customHeight="1">
      <c r="A12" s="273" t="s">
        <v>797</v>
      </c>
      <c r="B12" s="274"/>
      <c r="C12" s="274"/>
      <c r="D12" s="274"/>
      <c r="E12" s="274"/>
      <c r="F12" s="274"/>
      <c r="G12" s="274"/>
      <c r="H12" s="274"/>
      <c r="I12" s="275"/>
      <c r="J12" s="28"/>
      <c r="K12" s="28"/>
      <c r="L12" s="28"/>
    </row>
    <row r="13" spans="1:12" ht="60" customHeight="1">
      <c r="A13" s="283" t="s">
        <v>493</v>
      </c>
      <c r="B13" s="284"/>
      <c r="C13" s="284"/>
      <c r="D13" s="284"/>
      <c r="E13" s="284"/>
      <c r="F13" s="284"/>
      <c r="G13" s="284"/>
      <c r="H13" s="284"/>
      <c r="I13" s="285"/>
      <c r="J13" s="28"/>
      <c r="K13" s="28"/>
      <c r="L13" s="28"/>
    </row>
    <row r="14" spans="1:12" ht="75" customHeight="1" thickBot="1">
      <c r="A14" s="276" t="s">
        <v>494</v>
      </c>
      <c r="B14" s="277"/>
      <c r="C14" s="277"/>
      <c r="D14" s="277"/>
      <c r="E14" s="277"/>
      <c r="F14" s="277"/>
      <c r="G14" s="277"/>
      <c r="H14" s="277"/>
      <c r="I14" s="278"/>
    </row>
    <row r="15" spans="1:12" ht="23.25" customHeight="1" thickBot="1">
      <c r="A15" s="264" t="s">
        <v>6</v>
      </c>
      <c r="B15" s="265"/>
      <c r="C15" s="265"/>
      <c r="D15" s="265"/>
      <c r="E15" s="265"/>
      <c r="F15" s="265"/>
      <c r="G15" s="265"/>
      <c r="H15" s="265"/>
      <c r="I15" s="266"/>
    </row>
    <row r="16" spans="1:12" s="153" customFormat="1" ht="15" customHeight="1">
      <c r="A16" s="147" t="s">
        <v>20</v>
      </c>
      <c r="B16" s="148"/>
      <c r="C16" s="148"/>
      <c r="D16" s="149"/>
      <c r="E16" s="150" t="s">
        <v>1</v>
      </c>
      <c r="F16" s="150"/>
      <c r="G16" s="151"/>
      <c r="H16" s="151"/>
      <c r="I16" s="152"/>
    </row>
    <row r="17" spans="1:9" s="157" customFormat="1" ht="20.100000000000001" customHeight="1">
      <c r="A17" s="158"/>
      <c r="B17" s="159" t="s">
        <v>111</v>
      </c>
      <c r="C17" s="159" t="s">
        <v>113</v>
      </c>
      <c r="D17" s="156"/>
      <c r="E17" s="160"/>
      <c r="F17" s="260" t="s">
        <v>127</v>
      </c>
      <c r="G17" s="260"/>
      <c r="H17" s="260"/>
      <c r="I17" s="261"/>
    </row>
    <row r="18" spans="1:9" s="146" customFormat="1" ht="20.100000000000001" customHeight="1">
      <c r="A18" s="144"/>
      <c r="B18" s="154" t="s">
        <v>112</v>
      </c>
      <c r="C18" s="155"/>
      <c r="D18" s="145"/>
      <c r="E18" s="143"/>
      <c r="F18" s="262" t="s">
        <v>2</v>
      </c>
      <c r="G18" s="262"/>
      <c r="H18" s="262"/>
      <c r="I18" s="263"/>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windowProtection="1"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indowProtection="1"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indowProtection="1"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16">
        <v>17</v>
      </c>
      <c r="B18" s="417" t="s">
        <v>296</v>
      </c>
      <c r="C18" s="414" t="s">
        <v>422</v>
      </c>
      <c r="D18" s="427" t="s">
        <v>295</v>
      </c>
      <c r="E18" s="190" t="s">
        <v>170</v>
      </c>
      <c r="F18" s="187" t="s">
        <v>171</v>
      </c>
      <c r="G18" s="181">
        <v>12228</v>
      </c>
      <c r="H18" s="181">
        <v>53493</v>
      </c>
      <c r="I18" s="181">
        <f t="shared" si="0"/>
        <v>65721</v>
      </c>
    </row>
    <row r="19" spans="1:9" ht="18.75">
      <c r="A19" s="416"/>
      <c r="B19" s="418"/>
      <c r="C19" s="420"/>
      <c r="D19" s="428"/>
      <c r="E19" s="190" t="s">
        <v>172</v>
      </c>
      <c r="F19" s="187" t="s">
        <v>171</v>
      </c>
      <c r="G19" s="181">
        <v>6113</v>
      </c>
      <c r="H19" s="181">
        <v>26746</v>
      </c>
      <c r="I19" s="181">
        <f t="shared" si="0"/>
        <v>32859</v>
      </c>
    </row>
    <row r="20" spans="1:9" ht="18.75">
      <c r="A20" s="416"/>
      <c r="B20" s="418"/>
      <c r="C20" s="420"/>
      <c r="D20" s="428"/>
      <c r="E20" s="190" t="s">
        <v>173</v>
      </c>
      <c r="F20" s="187" t="s">
        <v>171</v>
      </c>
      <c r="G20" s="181">
        <v>6113</v>
      </c>
      <c r="H20" s="181">
        <v>26746</v>
      </c>
      <c r="I20" s="181">
        <f t="shared" si="0"/>
        <v>32859</v>
      </c>
    </row>
    <row r="21" spans="1:9" ht="18.75">
      <c r="A21" s="416"/>
      <c r="B21" s="419"/>
      <c r="C21" s="415"/>
      <c r="D21" s="429"/>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16">
        <v>48</v>
      </c>
      <c r="B52" s="412" t="s">
        <v>300</v>
      </c>
      <c r="C52" s="414" t="s">
        <v>453</v>
      </c>
      <c r="D52" s="430" t="s">
        <v>299</v>
      </c>
      <c r="E52" s="191" t="s">
        <v>231</v>
      </c>
      <c r="F52" s="191" t="s">
        <v>178</v>
      </c>
      <c r="G52" s="181">
        <v>84062</v>
      </c>
      <c r="H52" s="181">
        <v>367775</v>
      </c>
      <c r="I52" s="181">
        <f t="shared" si="0"/>
        <v>451837</v>
      </c>
    </row>
    <row r="53" spans="1:9" ht="18.75" customHeight="1">
      <c r="A53" s="416"/>
      <c r="B53" s="413"/>
      <c r="C53" s="415"/>
      <c r="D53" s="431"/>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16">
        <v>55</v>
      </c>
      <c r="B60" s="412" t="s">
        <v>403</v>
      </c>
      <c r="C60" s="414" t="s">
        <v>460</v>
      </c>
      <c r="D60" s="430" t="s">
        <v>402</v>
      </c>
      <c r="E60" s="187" t="s">
        <v>247</v>
      </c>
      <c r="F60" s="187" t="s">
        <v>137</v>
      </c>
      <c r="G60" s="181">
        <v>11508</v>
      </c>
      <c r="H60" s="181">
        <v>50348</v>
      </c>
      <c r="I60" s="181">
        <f t="shared" si="0"/>
        <v>61856</v>
      </c>
    </row>
    <row r="61" spans="1:9" ht="28.5">
      <c r="A61" s="416"/>
      <c r="B61" s="413"/>
      <c r="C61" s="415"/>
      <c r="D61" s="431"/>
      <c r="E61" s="187" t="s">
        <v>248</v>
      </c>
      <c r="F61" s="187" t="s">
        <v>137</v>
      </c>
      <c r="G61" s="181">
        <v>11508</v>
      </c>
      <c r="H61" s="181">
        <v>50347</v>
      </c>
      <c r="I61" s="181">
        <f t="shared" si="0"/>
        <v>61855</v>
      </c>
    </row>
    <row r="62" spans="1:9" ht="18.75" customHeight="1">
      <c r="A62" s="416">
        <v>56</v>
      </c>
      <c r="B62" s="412" t="s">
        <v>404</v>
      </c>
      <c r="C62" s="414" t="s">
        <v>461</v>
      </c>
      <c r="D62" s="430" t="s">
        <v>405</v>
      </c>
      <c r="E62" s="179" t="s">
        <v>250</v>
      </c>
      <c r="F62" s="179" t="s">
        <v>137</v>
      </c>
      <c r="G62" s="181">
        <v>11508</v>
      </c>
      <c r="H62" s="181">
        <v>50348</v>
      </c>
      <c r="I62" s="181">
        <f t="shared" si="0"/>
        <v>61856</v>
      </c>
    </row>
    <row r="63" spans="1:9" ht="18.75" customHeight="1">
      <c r="A63" s="416"/>
      <c r="B63" s="413"/>
      <c r="C63" s="415"/>
      <c r="D63" s="431"/>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32" t="s">
        <v>284</v>
      </c>
      <c r="H84" s="433"/>
      <c r="I84" s="434"/>
      <c r="J84" s="197"/>
      <c r="K84" s="197"/>
      <c r="L84" s="197"/>
      <c r="M84" s="197"/>
      <c r="N84" s="197"/>
    </row>
    <row r="85" spans="2:15" ht="54" customHeight="1">
      <c r="B85" s="201"/>
      <c r="C85" s="216"/>
      <c r="D85" s="199" t="s">
        <v>285</v>
      </c>
      <c r="E85" s="201"/>
      <c r="F85" s="201"/>
      <c r="G85" s="435" t="s">
        <v>286</v>
      </c>
      <c r="H85" s="436"/>
      <c r="I85" s="437"/>
      <c r="J85" s="202"/>
      <c r="K85" s="197"/>
      <c r="L85" s="197"/>
      <c r="M85" s="197"/>
      <c r="N85" s="197"/>
    </row>
    <row r="86" spans="2:15" ht="18.75">
      <c r="B86" s="199"/>
      <c r="C86" s="215"/>
      <c r="D86" s="199" t="s">
        <v>191</v>
      </c>
      <c r="E86" s="199"/>
      <c r="F86" s="203"/>
      <c r="G86" s="438" t="s">
        <v>287</v>
      </c>
      <c r="H86" s="439"/>
      <c r="I86" s="440"/>
      <c r="J86" s="197"/>
      <c r="K86" s="197"/>
      <c r="L86" s="197"/>
      <c r="M86" s="197"/>
      <c r="N86" s="197"/>
    </row>
    <row r="87" spans="2:15" ht="18.75">
      <c r="B87" s="203"/>
      <c r="C87" s="217"/>
      <c r="D87" s="199" t="s">
        <v>209</v>
      </c>
      <c r="E87" s="203"/>
      <c r="F87" s="203"/>
      <c r="G87" s="441" t="s">
        <v>288</v>
      </c>
      <c r="H87" s="442"/>
      <c r="I87" s="443"/>
      <c r="J87" s="197"/>
      <c r="K87" s="197"/>
      <c r="L87" s="197"/>
      <c r="M87" s="197"/>
      <c r="N87" s="197"/>
    </row>
    <row r="88" spans="2:15" ht="18.75">
      <c r="B88" s="201"/>
      <c r="C88" s="216"/>
      <c r="D88" s="199" t="s">
        <v>289</v>
      </c>
      <c r="E88" s="201"/>
      <c r="F88" s="201"/>
      <c r="G88" s="441" t="s">
        <v>290</v>
      </c>
      <c r="H88" s="442"/>
      <c r="I88" s="443"/>
      <c r="J88" s="197"/>
      <c r="K88" s="197"/>
      <c r="L88" s="197"/>
      <c r="M88" s="197"/>
      <c r="N88" s="197"/>
    </row>
    <row r="89" spans="2:15" ht="39" customHeight="1">
      <c r="B89" s="201"/>
      <c r="C89" s="216"/>
      <c r="D89" s="199" t="s">
        <v>230</v>
      </c>
      <c r="E89" s="201"/>
      <c r="F89" s="201"/>
      <c r="G89" s="421" t="s">
        <v>291</v>
      </c>
      <c r="H89" s="422"/>
      <c r="I89" s="423"/>
      <c r="J89" s="204"/>
      <c r="K89" s="204"/>
      <c r="L89" s="204"/>
      <c r="M89" s="204"/>
      <c r="N89" s="197"/>
    </row>
    <row r="90" spans="2:15" ht="39" customHeight="1">
      <c r="B90" s="201"/>
      <c r="C90" s="216"/>
      <c r="D90" s="199" t="s">
        <v>249</v>
      </c>
      <c r="E90" s="201"/>
      <c r="F90" s="203"/>
      <c r="G90" s="421" t="s">
        <v>292</v>
      </c>
      <c r="H90" s="422"/>
      <c r="I90" s="423"/>
      <c r="J90" s="204"/>
      <c r="K90" s="204"/>
      <c r="L90" s="204"/>
      <c r="M90" s="197"/>
      <c r="N90" s="197"/>
    </row>
    <row r="91" spans="2:15" ht="18.75">
      <c r="B91" s="201"/>
      <c r="C91" s="216"/>
      <c r="D91" s="199" t="s">
        <v>238</v>
      </c>
      <c r="E91" s="201"/>
      <c r="F91" s="199"/>
      <c r="G91" s="424" t="s">
        <v>293</v>
      </c>
      <c r="H91" s="425"/>
      <c r="I91" s="426"/>
      <c r="J91" s="197"/>
      <c r="K91" s="197"/>
      <c r="L91" s="197"/>
      <c r="M91" s="197"/>
      <c r="N91" s="197"/>
    </row>
    <row r="92" spans="2:15" ht="38.25" customHeight="1">
      <c r="B92" s="199"/>
      <c r="C92" s="215"/>
      <c r="D92" s="199" t="s">
        <v>246</v>
      </c>
      <c r="E92" s="199"/>
      <c r="F92" s="205"/>
      <c r="G92" s="421" t="s">
        <v>294</v>
      </c>
      <c r="H92" s="422"/>
      <c r="I92" s="423"/>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indowProtection="1"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32" t="s">
        <v>284</v>
      </c>
      <c r="F88" s="433"/>
      <c r="G88" s="434"/>
      <c r="H88" s="197"/>
      <c r="I88" s="197"/>
      <c r="J88" s="197"/>
      <c r="K88" s="197"/>
      <c r="L88" s="197"/>
    </row>
    <row r="89" spans="1:13" ht="54" customHeight="1">
      <c r="B89" s="199" t="s">
        <v>285</v>
      </c>
      <c r="C89" s="201"/>
      <c r="D89" s="201"/>
      <c r="E89" s="435" t="s">
        <v>286</v>
      </c>
      <c r="F89" s="436"/>
      <c r="G89" s="437"/>
      <c r="H89" s="202"/>
      <c r="I89" s="197"/>
      <c r="J89" s="197"/>
      <c r="K89" s="197"/>
      <c r="L89" s="197"/>
    </row>
    <row r="90" spans="1:13" ht="18.75">
      <c r="B90" s="199" t="s">
        <v>191</v>
      </c>
      <c r="C90" s="199"/>
      <c r="D90" s="203"/>
      <c r="E90" s="438" t="s">
        <v>287</v>
      </c>
      <c r="F90" s="439"/>
      <c r="G90" s="440"/>
      <c r="H90" s="197"/>
      <c r="I90" s="197"/>
      <c r="J90" s="197"/>
      <c r="K90" s="197"/>
      <c r="L90" s="197"/>
    </row>
    <row r="91" spans="1:13" ht="18.75">
      <c r="B91" s="199" t="s">
        <v>209</v>
      </c>
      <c r="C91" s="203"/>
      <c r="D91" s="203"/>
      <c r="E91" s="441" t="s">
        <v>288</v>
      </c>
      <c r="F91" s="442"/>
      <c r="G91" s="443"/>
      <c r="H91" s="197"/>
      <c r="I91" s="197"/>
      <c r="J91" s="197"/>
      <c r="K91" s="197"/>
      <c r="L91" s="197"/>
    </row>
    <row r="92" spans="1:13" ht="18.75">
      <c r="B92" s="199" t="s">
        <v>289</v>
      </c>
      <c r="C92" s="201"/>
      <c r="D92" s="201"/>
      <c r="E92" s="441" t="s">
        <v>290</v>
      </c>
      <c r="F92" s="442"/>
      <c r="G92" s="443"/>
      <c r="H92" s="197"/>
      <c r="I92" s="197"/>
      <c r="J92" s="197"/>
      <c r="K92" s="197"/>
      <c r="L92" s="197"/>
    </row>
    <row r="93" spans="1:13" ht="39" customHeight="1">
      <c r="B93" s="199" t="s">
        <v>230</v>
      </c>
      <c r="C93" s="201"/>
      <c r="D93" s="201"/>
      <c r="E93" s="421" t="s">
        <v>291</v>
      </c>
      <c r="F93" s="422"/>
      <c r="G93" s="423"/>
      <c r="H93" s="204"/>
      <c r="I93" s="204"/>
      <c r="J93" s="204"/>
      <c r="K93" s="204"/>
      <c r="L93" s="197"/>
    </row>
    <row r="94" spans="1:13" ht="39" customHeight="1">
      <c r="B94" s="199" t="s">
        <v>249</v>
      </c>
      <c r="C94" s="201"/>
      <c r="D94" s="203"/>
      <c r="E94" s="421" t="s">
        <v>292</v>
      </c>
      <c r="F94" s="422"/>
      <c r="G94" s="423"/>
      <c r="H94" s="204"/>
      <c r="I94" s="204"/>
      <c r="J94" s="204"/>
      <c r="K94" s="197"/>
      <c r="L94" s="197"/>
    </row>
    <row r="95" spans="1:13" ht="18.75">
      <c r="B95" s="199" t="s">
        <v>238</v>
      </c>
      <c r="C95" s="201"/>
      <c r="D95" s="199"/>
      <c r="E95" s="424" t="s">
        <v>293</v>
      </c>
      <c r="F95" s="425"/>
      <c r="G95" s="426"/>
      <c r="H95" s="197"/>
      <c r="I95" s="197"/>
      <c r="J95" s="197"/>
      <c r="K95" s="197"/>
      <c r="L95" s="197"/>
    </row>
    <row r="96" spans="1:13" ht="38.25" customHeight="1">
      <c r="B96" s="199" t="s">
        <v>246</v>
      </c>
      <c r="C96" s="199"/>
      <c r="D96" s="205"/>
      <c r="E96" s="421" t="s">
        <v>294</v>
      </c>
      <c r="F96" s="422"/>
      <c r="G96" s="423"/>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indowProtection="1" workbookViewId="0">
      <selection activeCell="B22" sqref="B22:C22"/>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06" t="s">
        <v>301</v>
      </c>
      <c r="B1" s="306"/>
      <c r="C1" s="306"/>
      <c r="D1" s="306"/>
      <c r="E1" s="306"/>
      <c r="F1" s="306"/>
      <c r="G1" s="306"/>
    </row>
    <row r="2" spans="1:7" ht="10.5" customHeight="1">
      <c r="A2" s="170"/>
      <c r="B2" s="170"/>
      <c r="C2" s="170"/>
      <c r="D2" s="170"/>
      <c r="E2" s="170"/>
      <c r="F2" s="170"/>
      <c r="G2" s="170"/>
    </row>
    <row r="3" spans="1:7" ht="36.75" customHeight="1">
      <c r="A3" s="170"/>
      <c r="B3" s="170"/>
      <c r="C3" s="170"/>
      <c r="D3" s="20" t="s">
        <v>302</v>
      </c>
      <c r="E3" s="307" t="str">
        <f>'AEBG Agreement Page'!D1</f>
        <v>ADULT EDUCATION BLOCK GRANT</v>
      </c>
      <c r="F3" s="307"/>
      <c r="G3" s="307"/>
    </row>
    <row r="4" spans="1:7" ht="28.35" customHeight="1">
      <c r="A4" s="18"/>
      <c r="B4" s="19"/>
      <c r="D4" s="118" t="s">
        <v>8</v>
      </c>
      <c r="E4" s="308" t="str">
        <f>'AEBG Agreement Page'!I10</f>
        <v>2015/16</v>
      </c>
      <c r="F4" s="308"/>
      <c r="G4" s="308"/>
    </row>
    <row r="5" spans="1:7" ht="28.35" customHeight="1">
      <c r="A5" s="22"/>
      <c r="B5" s="22"/>
      <c r="D5" s="117" t="s">
        <v>115</v>
      </c>
      <c r="E5" s="317" t="str">
        <f>IF('AEBG Agreement Page'!G7="","",'AEBG Agreement Page'!G7)</f>
        <v>15-328-154</v>
      </c>
      <c r="F5" s="317"/>
      <c r="G5" s="317"/>
    </row>
    <row r="6" spans="1:7" ht="8.1" customHeight="1"/>
    <row r="7" spans="1:7" ht="20.25">
      <c r="A7" s="318" t="s">
        <v>9</v>
      </c>
      <c r="B7" s="318"/>
      <c r="C7" s="318"/>
      <c r="D7" s="318"/>
      <c r="E7" s="318"/>
      <c r="F7" s="318"/>
      <c r="G7" s="318"/>
    </row>
    <row r="8" spans="1:7" ht="8.1" customHeight="1" thickBot="1"/>
    <row r="9" spans="1:7" s="34" customFormat="1" ht="28.35" customHeight="1">
      <c r="A9" s="24" t="s">
        <v>399</v>
      </c>
      <c r="B9" s="319" t="str">
        <f>IF('AEBG Agreement Page'!G6="","",'AEBG Agreement Page'!G6)</f>
        <v>SANTA BARBARA CCD</v>
      </c>
      <c r="C9" s="319"/>
      <c r="D9" s="319"/>
      <c r="E9" s="319"/>
      <c r="F9" s="319"/>
      <c r="G9" s="320"/>
    </row>
    <row r="10" spans="1:7" s="34" customFormat="1" ht="28.35" customHeight="1">
      <c r="A10" s="35" t="s">
        <v>10</v>
      </c>
      <c r="B10" s="303" t="s">
        <v>804</v>
      </c>
      <c r="C10" s="303"/>
      <c r="D10" s="303"/>
      <c r="E10" s="303"/>
      <c r="F10" s="303"/>
      <c r="G10" s="316"/>
    </row>
    <row r="11" spans="1:7" s="34" customFormat="1" ht="28.35" customHeight="1">
      <c r="A11" s="35" t="s">
        <v>11</v>
      </c>
      <c r="B11" s="303" t="s">
        <v>805</v>
      </c>
      <c r="C11" s="303"/>
      <c r="D11" s="36" t="s">
        <v>12</v>
      </c>
      <c r="E11" s="41" t="s">
        <v>806</v>
      </c>
      <c r="F11" s="36" t="s">
        <v>13</v>
      </c>
      <c r="G11" s="25">
        <v>93109</v>
      </c>
    </row>
    <row r="12" spans="1:7" s="34" customFormat="1" ht="5.0999999999999996" customHeight="1" thickBot="1">
      <c r="A12" s="37"/>
      <c r="B12" s="38"/>
      <c r="C12" s="38"/>
      <c r="D12" s="38"/>
      <c r="E12" s="38"/>
      <c r="F12" s="38"/>
      <c r="G12" s="39"/>
    </row>
    <row r="13" spans="1:7" s="34" customFormat="1" ht="8.1" customHeight="1" thickBot="1">
      <c r="A13" s="40"/>
      <c r="B13" s="40"/>
      <c r="C13" s="40"/>
      <c r="D13" s="40"/>
      <c r="E13" s="40"/>
      <c r="F13" s="40"/>
      <c r="G13" s="40"/>
    </row>
    <row r="14" spans="1:7" s="34" customFormat="1" ht="20.100000000000001" customHeight="1">
      <c r="A14" s="309" t="s">
        <v>400</v>
      </c>
      <c r="B14" s="310"/>
      <c r="C14" s="310"/>
      <c r="D14" s="310"/>
      <c r="E14" s="310"/>
      <c r="F14" s="310"/>
      <c r="G14" s="311"/>
    </row>
    <row r="15" spans="1:7" s="34" customFormat="1" ht="28.35" customHeight="1">
      <c r="A15" s="26" t="s">
        <v>4</v>
      </c>
      <c r="B15" s="312" t="s">
        <v>807</v>
      </c>
      <c r="C15" s="312"/>
      <c r="D15" s="27" t="s">
        <v>14</v>
      </c>
      <c r="E15" s="313" t="s">
        <v>808</v>
      </c>
      <c r="F15" s="313"/>
      <c r="G15" s="314"/>
    </row>
    <row r="16" spans="1:7" s="34" customFormat="1" ht="28.35" customHeight="1">
      <c r="A16" s="42" t="s">
        <v>5</v>
      </c>
      <c r="B16" s="315" t="s">
        <v>837</v>
      </c>
      <c r="C16" s="315"/>
      <c r="D16" s="27" t="s">
        <v>15</v>
      </c>
      <c r="E16" s="313"/>
      <c r="F16" s="313"/>
      <c r="G16" s="314"/>
    </row>
    <row r="17" spans="1:7" s="34" customFormat="1" ht="28.35" customHeight="1">
      <c r="A17" s="301" t="s">
        <v>16</v>
      </c>
      <c r="B17" s="302"/>
      <c r="C17" s="303" t="s">
        <v>809</v>
      </c>
      <c r="D17" s="303"/>
      <c r="E17" s="304"/>
      <c r="F17" s="304"/>
      <c r="G17" s="305"/>
    </row>
    <row r="18" spans="1:7" s="34" customFormat="1" ht="5.0999999999999996" customHeight="1" thickBot="1">
      <c r="A18" s="37"/>
      <c r="B18" s="38"/>
      <c r="C18" s="38"/>
      <c r="D18" s="38"/>
      <c r="E18" s="38"/>
      <c r="F18" s="38"/>
      <c r="G18" s="39"/>
    </row>
    <row r="19" spans="1:7" s="34" customFormat="1" ht="8.1" customHeight="1" thickBot="1"/>
    <row r="20" spans="1:7" s="34" customFormat="1" ht="20.100000000000001" customHeight="1">
      <c r="A20" s="309" t="s">
        <v>126</v>
      </c>
      <c r="B20" s="310"/>
      <c r="C20" s="310"/>
      <c r="D20" s="310"/>
      <c r="E20" s="310"/>
      <c r="F20" s="310"/>
      <c r="G20" s="311"/>
    </row>
    <row r="21" spans="1:7" s="34" customFormat="1" ht="28.35" customHeight="1">
      <c r="A21" s="26" t="s">
        <v>4</v>
      </c>
      <c r="B21" s="312" t="s">
        <v>810</v>
      </c>
      <c r="C21" s="312"/>
      <c r="D21" s="27" t="s">
        <v>14</v>
      </c>
      <c r="E21" s="313" t="s">
        <v>811</v>
      </c>
      <c r="F21" s="313"/>
      <c r="G21" s="314"/>
    </row>
    <row r="22" spans="1:7" s="34" customFormat="1" ht="28.35" customHeight="1">
      <c r="A22" s="42" t="s">
        <v>5</v>
      </c>
      <c r="B22" s="315" t="s">
        <v>812</v>
      </c>
      <c r="C22" s="315"/>
      <c r="D22" s="27" t="s">
        <v>15</v>
      </c>
      <c r="E22" s="313"/>
      <c r="F22" s="313"/>
      <c r="G22" s="314"/>
    </row>
    <row r="23" spans="1:7" s="34" customFormat="1" ht="28.35" customHeight="1">
      <c r="A23" s="301" t="s">
        <v>16</v>
      </c>
      <c r="B23" s="302"/>
      <c r="C23" s="303" t="s">
        <v>813</v>
      </c>
      <c r="D23" s="303"/>
      <c r="E23" s="304"/>
      <c r="F23" s="304"/>
      <c r="G23" s="305"/>
    </row>
    <row r="24" spans="1:7" s="34" customFormat="1" ht="5.0999999999999996"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windowProtection="1" topLeftCell="A12" workbookViewId="0">
      <selection activeCell="D71" sqref="D71"/>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35" customHeight="1">
      <c r="A3" s="19"/>
      <c r="B3" s="49"/>
      <c r="C3" s="21" t="s">
        <v>486</v>
      </c>
      <c r="D3" s="51" t="str">
        <f>IF('AEBG Agreement Page'!G6="","Please Select Entity on 'AEBG Agreement Page'",'AEBG Agreement Page'!G6)</f>
        <v>SANTA BARBARA CCD</v>
      </c>
    </row>
    <row r="4" spans="1:5" ht="25.35" customHeight="1">
      <c r="A4" s="19"/>
      <c r="B4" s="49"/>
      <c r="C4" s="21" t="s">
        <v>485</v>
      </c>
      <c r="D4" s="51" t="str">
        <f>IF('AEBG Agreement Page'!I10="","'",'AEBG Agreement Page'!I10)</f>
        <v>2015/16</v>
      </c>
    </row>
    <row r="5" spans="1:5" ht="25.35" customHeight="1">
      <c r="A5" s="52"/>
      <c r="B5" s="53"/>
      <c r="C5" s="21" t="s">
        <v>487</v>
      </c>
      <c r="D5" s="54" t="str">
        <f>IF('AEBG Contract Page'!E5="","",'AEBG Contract Page'!E5)</f>
        <v>15-328-154</v>
      </c>
    </row>
    <row r="6" spans="1:5" ht="5.0999999999999996" customHeight="1">
      <c r="A6" s="52"/>
      <c r="B6" s="53"/>
      <c r="C6" s="55"/>
      <c r="D6" s="56"/>
    </row>
    <row r="7" spans="1:5" ht="23.1" customHeight="1">
      <c r="A7" s="318" t="s">
        <v>303</v>
      </c>
      <c r="B7" s="318"/>
      <c r="C7" s="318"/>
      <c r="D7" s="318"/>
    </row>
    <row r="8" spans="1:5" ht="3.6" customHeight="1" thickBot="1">
      <c r="A8" s="52"/>
      <c r="B8" s="53"/>
      <c r="C8" s="52"/>
      <c r="D8" s="52"/>
    </row>
    <row r="9" spans="1:5" s="52" customFormat="1" ht="17.100000000000001" customHeight="1">
      <c r="A9" s="336" t="s">
        <v>304</v>
      </c>
      <c r="B9" s="339" t="s">
        <v>305</v>
      </c>
      <c r="C9" s="340"/>
      <c r="D9" s="343" t="s">
        <v>306</v>
      </c>
      <c r="E9" s="57"/>
    </row>
    <row r="10" spans="1:5" s="52" customFormat="1" ht="17.100000000000001" customHeight="1">
      <c r="A10" s="337"/>
      <c r="B10" s="341"/>
      <c r="C10" s="342"/>
      <c r="D10" s="344"/>
      <c r="E10" s="57"/>
    </row>
    <row r="11" spans="1:5" s="60" customFormat="1" ht="31.5" customHeight="1" thickBot="1">
      <c r="A11" s="338"/>
      <c r="B11" s="341"/>
      <c r="C11" s="342"/>
      <c r="D11" s="58">
        <f>IF('AEBG Agreement Page'!I11="","Select Entity on 'AEBG Agreement Page' tab",'AEBG Agreement Page'!I11)</f>
        <v>123711</v>
      </c>
      <c r="E11" s="59"/>
    </row>
    <row r="12" spans="1:5" ht="15" customHeight="1">
      <c r="A12" s="329" t="s">
        <v>307</v>
      </c>
      <c r="B12" s="61"/>
      <c r="C12" s="62"/>
      <c r="D12" s="345">
        <v>0</v>
      </c>
    </row>
    <row r="13" spans="1:5" ht="30" customHeight="1">
      <c r="A13" s="321"/>
      <c r="B13" s="63"/>
      <c r="C13" s="64"/>
      <c r="D13" s="346"/>
    </row>
    <row r="14" spans="1:5" ht="15" customHeight="1">
      <c r="A14" s="321"/>
      <c r="B14" s="65"/>
      <c r="C14" s="65"/>
      <c r="D14" s="347">
        <v>7144</v>
      </c>
    </row>
    <row r="15" spans="1:5" ht="30" customHeight="1">
      <c r="A15" s="321"/>
      <c r="B15" s="66"/>
      <c r="C15" s="64" t="s">
        <v>814</v>
      </c>
      <c r="D15" s="348"/>
    </row>
    <row r="16" spans="1:5" ht="15" customHeight="1">
      <c r="A16" s="321"/>
      <c r="B16" s="63"/>
      <c r="C16" s="63"/>
      <c r="D16" s="347">
        <v>0</v>
      </c>
    </row>
    <row r="17" spans="1:22" ht="30" customHeight="1">
      <c r="A17" s="321"/>
      <c r="B17" s="63"/>
      <c r="C17" s="63"/>
      <c r="D17" s="348"/>
      <c r="V17" s="67"/>
    </row>
    <row r="18" spans="1:22" ht="15" customHeight="1">
      <c r="A18" s="321"/>
      <c r="B18" s="65"/>
      <c r="C18" s="65"/>
      <c r="D18" s="347">
        <v>0</v>
      </c>
    </row>
    <row r="19" spans="1:22" ht="30" customHeight="1" thickBot="1">
      <c r="A19" s="321"/>
      <c r="B19" s="63"/>
      <c r="C19" s="64"/>
      <c r="D19" s="348"/>
      <c r="E19" s="68">
        <f>SUM(D12:D19)</f>
        <v>7144</v>
      </c>
      <c r="V19" s="67"/>
    </row>
    <row r="20" spans="1:22" ht="15" customHeight="1">
      <c r="A20" s="329" t="s">
        <v>308</v>
      </c>
      <c r="B20" s="62"/>
      <c r="C20" s="62"/>
      <c r="D20" s="345">
        <v>0</v>
      </c>
    </row>
    <row r="21" spans="1:22" ht="30" customHeight="1" thickBot="1">
      <c r="A21" s="321"/>
      <c r="B21" s="63"/>
      <c r="C21" s="64"/>
      <c r="D21" s="346"/>
    </row>
    <row r="22" spans="1:22" ht="15" customHeight="1">
      <c r="A22" s="321"/>
      <c r="B22" s="65"/>
      <c r="C22" s="65"/>
      <c r="D22" s="345">
        <v>15000</v>
      </c>
    </row>
    <row r="23" spans="1:22" ht="30" customHeight="1">
      <c r="A23" s="321"/>
      <c r="B23" s="63"/>
      <c r="C23" s="64" t="s">
        <v>815</v>
      </c>
      <c r="D23" s="346"/>
    </row>
    <row r="24" spans="1:22" ht="15" customHeight="1">
      <c r="A24" s="321"/>
      <c r="B24" s="65"/>
      <c r="C24" s="65"/>
      <c r="D24" s="347">
        <v>15000</v>
      </c>
    </row>
    <row r="25" spans="1:22" ht="30" customHeight="1">
      <c r="A25" s="321"/>
      <c r="B25" s="63"/>
      <c r="C25" s="64" t="s">
        <v>815</v>
      </c>
      <c r="D25" s="348"/>
      <c r="V25" s="67"/>
    </row>
    <row r="26" spans="1:22" ht="15" customHeight="1">
      <c r="A26" s="321"/>
      <c r="B26" s="65"/>
      <c r="C26" s="65"/>
      <c r="D26" s="347">
        <v>0</v>
      </c>
    </row>
    <row r="27" spans="1:22" ht="30" customHeight="1" thickBot="1">
      <c r="A27" s="330"/>
      <c r="B27" s="69"/>
      <c r="C27" s="69"/>
      <c r="D27" s="349"/>
      <c r="E27" s="68">
        <f>SUM(D20:D27)</f>
        <v>30000</v>
      </c>
      <c r="V27" s="67"/>
    </row>
    <row r="28" spans="1:22" ht="15" customHeight="1">
      <c r="A28" s="329" t="s">
        <v>309</v>
      </c>
      <c r="B28" s="332" t="s">
        <v>310</v>
      </c>
      <c r="C28" s="333"/>
      <c r="D28" s="70"/>
      <c r="E28" s="68"/>
    </row>
    <row r="29" spans="1:22" ht="30" customHeight="1">
      <c r="A29" s="321"/>
      <c r="B29" s="71"/>
      <c r="C29" s="72"/>
      <c r="D29" s="73">
        <v>0</v>
      </c>
      <c r="E29" s="68"/>
    </row>
    <row r="30" spans="1:22" ht="30" customHeight="1">
      <c r="A30" s="321"/>
      <c r="B30" s="71"/>
      <c r="C30" s="72" t="s">
        <v>816</v>
      </c>
      <c r="D30" s="73">
        <v>2381.25</v>
      </c>
      <c r="E30" s="68"/>
    </row>
    <row r="31" spans="1:22" ht="30" customHeight="1">
      <c r="A31" s="321"/>
      <c r="B31" s="71"/>
      <c r="C31" s="72"/>
      <c r="D31" s="73">
        <v>0</v>
      </c>
      <c r="E31" s="68"/>
    </row>
    <row r="32" spans="1:22" ht="30" customHeight="1">
      <c r="A32" s="321"/>
      <c r="B32" s="71"/>
      <c r="C32" s="72"/>
      <c r="D32" s="73">
        <v>0</v>
      </c>
      <c r="E32" s="68"/>
    </row>
    <row r="33" spans="1:5" ht="30" customHeight="1">
      <c r="A33" s="321"/>
      <c r="B33" s="71"/>
      <c r="C33" s="72"/>
      <c r="D33" s="73">
        <v>0</v>
      </c>
      <c r="E33" s="68"/>
    </row>
    <row r="34" spans="1:5" ht="30" customHeight="1">
      <c r="A34" s="321"/>
      <c r="B34" s="71"/>
      <c r="C34" s="72"/>
      <c r="D34" s="73">
        <v>0</v>
      </c>
      <c r="E34" s="68"/>
    </row>
    <row r="35" spans="1:5" ht="30" customHeight="1">
      <c r="A35" s="321"/>
      <c r="B35" s="71"/>
      <c r="C35" s="72"/>
      <c r="D35" s="73">
        <v>0</v>
      </c>
      <c r="E35" s="68"/>
    </row>
    <row r="36" spans="1:5" ht="30" customHeight="1" thickBot="1">
      <c r="A36" s="330"/>
      <c r="B36" s="74"/>
      <c r="C36" s="75"/>
      <c r="D36" s="76">
        <v>0</v>
      </c>
      <c r="E36" s="68">
        <f>SUM(D29:D36)</f>
        <v>2381.25</v>
      </c>
    </row>
    <row r="37" spans="1:5" ht="15" customHeight="1">
      <c r="A37" s="329" t="s">
        <v>311</v>
      </c>
      <c r="B37" s="331" t="s">
        <v>312</v>
      </c>
      <c r="C37" s="331"/>
      <c r="D37" s="70"/>
      <c r="E37" s="68"/>
    </row>
    <row r="38" spans="1:5" ht="30" customHeight="1">
      <c r="A38" s="321"/>
      <c r="B38" s="71"/>
      <c r="C38" s="77"/>
      <c r="D38" s="73">
        <v>0</v>
      </c>
      <c r="E38" s="68"/>
    </row>
    <row r="39" spans="1:5" ht="30" customHeight="1">
      <c r="A39" s="321"/>
      <c r="B39" s="71"/>
      <c r="C39" s="77" t="s">
        <v>817</v>
      </c>
      <c r="D39" s="73">
        <v>8000</v>
      </c>
      <c r="E39" s="68"/>
    </row>
    <row r="40" spans="1:5" ht="30" customHeight="1">
      <c r="A40" s="321"/>
      <c r="B40" s="71"/>
      <c r="C40" s="77"/>
      <c r="D40" s="73">
        <v>0</v>
      </c>
      <c r="E40" s="68"/>
    </row>
    <row r="41" spans="1:5" ht="30" customHeight="1">
      <c r="A41" s="321"/>
      <c r="B41" s="71"/>
      <c r="C41" s="77"/>
      <c r="D41" s="73">
        <v>0</v>
      </c>
      <c r="E41" s="68"/>
    </row>
    <row r="42" spans="1:5" ht="30" customHeight="1">
      <c r="A42" s="321"/>
      <c r="B42" s="71"/>
      <c r="C42" s="77"/>
      <c r="D42" s="73">
        <v>0</v>
      </c>
      <c r="E42" s="68"/>
    </row>
    <row r="43" spans="1:5" ht="30" customHeight="1">
      <c r="A43" s="321"/>
      <c r="B43" s="71"/>
      <c r="C43" s="78"/>
      <c r="D43" s="73">
        <v>0</v>
      </c>
      <c r="E43" s="68"/>
    </row>
    <row r="44" spans="1:5" ht="30" customHeight="1" thickBot="1">
      <c r="A44" s="330"/>
      <c r="B44" s="74"/>
      <c r="C44" s="79"/>
      <c r="D44" s="76">
        <v>0</v>
      </c>
      <c r="E44" s="68">
        <f>SUM(D38:D44)</f>
        <v>8000</v>
      </c>
    </row>
    <row r="45" spans="1:5" ht="15" customHeight="1">
      <c r="A45" s="329" t="s">
        <v>313</v>
      </c>
      <c r="B45" s="332" t="s">
        <v>314</v>
      </c>
      <c r="C45" s="333"/>
      <c r="D45" s="70"/>
      <c r="E45" s="68"/>
    </row>
    <row r="46" spans="1:5" ht="30" customHeight="1">
      <c r="A46" s="321"/>
      <c r="B46" s="71"/>
      <c r="C46" s="72"/>
      <c r="D46" s="73">
        <v>0</v>
      </c>
      <c r="E46" s="68"/>
    </row>
    <row r="47" spans="1:5" ht="30" customHeight="1">
      <c r="A47" s="321"/>
      <c r="B47" s="71"/>
      <c r="C47" s="72" t="s">
        <v>818</v>
      </c>
      <c r="D47" s="73">
        <v>24000</v>
      </c>
      <c r="E47" s="68"/>
    </row>
    <row r="48" spans="1:5" ht="30" customHeight="1">
      <c r="A48" s="321"/>
      <c r="B48" s="71"/>
      <c r="C48" s="253"/>
      <c r="D48" s="73">
        <v>0</v>
      </c>
      <c r="E48" s="68"/>
    </row>
    <row r="49" spans="1:5" ht="30" customHeight="1">
      <c r="A49" s="321"/>
      <c r="B49" s="71"/>
      <c r="C49" s="72" t="s">
        <v>819</v>
      </c>
      <c r="D49" s="73">
        <v>24000</v>
      </c>
      <c r="E49" s="68"/>
    </row>
    <row r="50" spans="1:5" ht="30" customHeight="1">
      <c r="A50" s="321"/>
      <c r="B50" s="71"/>
      <c r="C50" s="72"/>
      <c r="D50" s="73">
        <v>0</v>
      </c>
      <c r="E50" s="68"/>
    </row>
    <row r="51" spans="1:5" ht="30" customHeight="1">
      <c r="A51" s="321"/>
      <c r="B51" s="71"/>
      <c r="C51" s="72" t="s">
        <v>820</v>
      </c>
      <c r="D51" s="73">
        <v>8000</v>
      </c>
      <c r="E51" s="68"/>
    </row>
    <row r="52" spans="1:5" ht="30" customHeight="1">
      <c r="A52" s="321"/>
      <c r="B52" s="71"/>
      <c r="C52" s="72"/>
      <c r="D52" s="73">
        <v>0</v>
      </c>
      <c r="E52" s="68"/>
    </row>
    <row r="53" spans="1:5" ht="30" customHeight="1">
      <c r="A53" s="321"/>
      <c r="B53" s="71"/>
      <c r="C53" s="72"/>
      <c r="D53" s="73">
        <v>0</v>
      </c>
      <c r="E53" s="68"/>
    </row>
    <row r="54" spans="1:5" ht="30" customHeight="1">
      <c r="A54" s="321"/>
      <c r="B54" s="71"/>
      <c r="C54" s="72"/>
      <c r="D54" s="73">
        <v>0</v>
      </c>
      <c r="E54" s="68"/>
    </row>
    <row r="55" spans="1:5" ht="30" customHeight="1">
      <c r="A55" s="321"/>
      <c r="B55" s="71"/>
      <c r="C55" s="72"/>
      <c r="D55" s="73">
        <v>0</v>
      </c>
      <c r="E55" s="68"/>
    </row>
    <row r="56" spans="1:5" ht="30" customHeight="1">
      <c r="A56" s="321"/>
      <c r="B56" s="71"/>
      <c r="C56" s="72"/>
      <c r="D56" s="73">
        <v>0</v>
      </c>
      <c r="E56" s="68"/>
    </row>
    <row r="57" spans="1:5" ht="30" customHeight="1">
      <c r="A57" s="321"/>
      <c r="B57" s="71"/>
      <c r="C57" s="72"/>
      <c r="D57" s="73">
        <v>0</v>
      </c>
      <c r="E57" s="68"/>
    </row>
    <row r="58" spans="1:5" ht="30" customHeight="1">
      <c r="A58" s="321"/>
      <c r="B58" s="71"/>
      <c r="C58" s="72"/>
      <c r="D58" s="73">
        <v>0</v>
      </c>
      <c r="E58" s="68"/>
    </row>
    <row r="59" spans="1:5" ht="30" customHeight="1">
      <c r="A59" s="321"/>
      <c r="B59" s="71"/>
      <c r="C59" s="72"/>
      <c r="D59" s="73">
        <v>0</v>
      </c>
      <c r="E59" s="68"/>
    </row>
    <row r="60" spans="1:5" ht="30" customHeight="1">
      <c r="A60" s="321"/>
      <c r="B60" s="71"/>
      <c r="C60" s="72"/>
      <c r="D60" s="73">
        <v>0</v>
      </c>
      <c r="E60" s="68"/>
    </row>
    <row r="61" spans="1:5" ht="30" customHeight="1">
      <c r="A61" s="321"/>
      <c r="B61" s="71"/>
      <c r="C61" s="72"/>
      <c r="D61" s="73">
        <v>0</v>
      </c>
      <c r="E61" s="68"/>
    </row>
    <row r="62" spans="1:5" ht="30" customHeight="1">
      <c r="A62" s="321"/>
      <c r="B62" s="71"/>
      <c r="C62" s="72"/>
      <c r="D62" s="73">
        <v>0</v>
      </c>
      <c r="E62" s="68"/>
    </row>
    <row r="63" spans="1:5" ht="30" customHeight="1">
      <c r="A63" s="321"/>
      <c r="B63" s="71"/>
      <c r="C63" s="72"/>
      <c r="D63" s="73">
        <v>0</v>
      </c>
      <c r="E63" s="68"/>
    </row>
    <row r="64" spans="1:5" ht="30" customHeight="1" thickBot="1">
      <c r="A64" s="330"/>
      <c r="B64" s="74"/>
      <c r="C64" s="75"/>
      <c r="D64" s="76">
        <v>0</v>
      </c>
      <c r="E64" s="68">
        <f>SUM(D46:D64)</f>
        <v>56000</v>
      </c>
    </row>
    <row r="65" spans="1:23" ht="15" customHeight="1">
      <c r="A65" s="329" t="s">
        <v>315</v>
      </c>
      <c r="B65" s="334" t="s">
        <v>316</v>
      </c>
      <c r="C65" s="335"/>
      <c r="D65" s="70"/>
      <c r="E65" s="68"/>
    </row>
    <row r="66" spans="1:23" ht="30" customHeight="1">
      <c r="A66" s="321"/>
      <c r="B66" s="71"/>
      <c r="C66" s="72" t="s">
        <v>821</v>
      </c>
      <c r="D66" s="73">
        <v>14000</v>
      </c>
      <c r="E66" s="68"/>
    </row>
    <row r="67" spans="1:23" ht="30" customHeight="1" thickBot="1">
      <c r="A67" s="330"/>
      <c r="B67" s="74"/>
      <c r="C67" s="75"/>
      <c r="D67" s="76">
        <v>0</v>
      </c>
      <c r="E67" s="68">
        <f>SUM(D66:D67)</f>
        <v>14000</v>
      </c>
    </row>
    <row r="68" spans="1:23" ht="15" customHeight="1">
      <c r="A68" s="321" t="s">
        <v>317</v>
      </c>
      <c r="B68" s="322" t="s">
        <v>318</v>
      </c>
      <c r="C68" s="322"/>
      <c r="D68" s="70"/>
    </row>
    <row r="69" spans="1:23" ht="30" customHeight="1" thickBot="1">
      <c r="A69" s="321"/>
      <c r="B69" s="72"/>
      <c r="C69" s="72"/>
      <c r="D69" s="76">
        <v>0</v>
      </c>
      <c r="E69" s="68">
        <f>D69</f>
        <v>0</v>
      </c>
    </row>
    <row r="70" spans="1:23" ht="24.75" customHeight="1" thickBot="1">
      <c r="A70" s="323" t="s">
        <v>319</v>
      </c>
      <c r="B70" s="324"/>
      <c r="C70" s="325"/>
      <c r="D70" s="80">
        <f>SUM(D12:D69)</f>
        <v>117525.25</v>
      </c>
    </row>
    <row r="71" spans="1:23" ht="20.100000000000001" customHeight="1" thickBot="1">
      <c r="A71" s="250"/>
      <c r="B71" s="249"/>
      <c r="C71" s="249" t="s">
        <v>800</v>
      </c>
      <c r="D71" s="81">
        <v>6185.55</v>
      </c>
      <c r="E71" s="82"/>
      <c r="V71" s="48">
        <f>ROUNDDOWN(D11*30%,0)</f>
        <v>37113</v>
      </c>
      <c r="W71" s="48"/>
    </row>
    <row r="72" spans="1:23" ht="18.75" hidden="1" customHeight="1" thickBot="1">
      <c r="A72" s="246"/>
      <c r="B72" s="247"/>
      <c r="C72" s="248"/>
      <c r="D72" s="83"/>
      <c r="E72" s="82"/>
    </row>
    <row r="73" spans="1:23" ht="28.5" customHeight="1" thickBot="1">
      <c r="A73" s="326" t="s">
        <v>320</v>
      </c>
      <c r="B73" s="327"/>
      <c r="C73" s="328"/>
      <c r="D73" s="171">
        <f>SUM(D70:D71)</f>
        <v>123710.8</v>
      </c>
      <c r="V73" s="48">
        <f>SUM(D70:D71)</f>
        <v>123710.8</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F35"/>
  <sheetViews>
    <sheetView windowProtection="1"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20.100000000000001" customHeight="1">
      <c r="C1" s="369" t="s">
        <v>301</v>
      </c>
      <c r="D1" s="369"/>
    </row>
    <row r="2" spans="1:6" ht="31.35" customHeight="1">
      <c r="A2" s="18"/>
      <c r="B2" s="19"/>
      <c r="D2" s="20" t="s">
        <v>302</v>
      </c>
      <c r="E2" s="166" t="str">
        <f>'Budget Detail Sheet'!D2</f>
        <v>ADULT EDUCATION BLOCK GRANT</v>
      </c>
    </row>
    <row r="3" spans="1:6" ht="31.35" customHeight="1">
      <c r="A3" s="19"/>
      <c r="B3" s="19"/>
      <c r="D3" s="21" t="str">
        <f>'Budget Detail Sheet'!C3</f>
        <v xml:space="preserve">ENTITY: </v>
      </c>
      <c r="E3" s="167" t="str">
        <f>'Budget Detail Sheet'!D3</f>
        <v>SANTA BARBARA CCD</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15-328-154</v>
      </c>
    </row>
    <row r="6" spans="1:6" ht="6" customHeight="1">
      <c r="A6" s="52"/>
      <c r="B6" s="52"/>
      <c r="C6" s="52"/>
      <c r="D6" s="52"/>
      <c r="E6" s="52"/>
    </row>
    <row r="7" spans="1:6" ht="20.25">
      <c r="A7" s="318" t="s">
        <v>321</v>
      </c>
      <c r="B7" s="318"/>
      <c r="C7" s="318"/>
      <c r="D7" s="318"/>
      <c r="E7" s="318"/>
    </row>
    <row r="8" spans="1:6" ht="6" customHeight="1">
      <c r="A8" s="52"/>
      <c r="B8" s="52"/>
      <c r="C8" s="52"/>
      <c r="D8" s="52"/>
      <c r="E8" s="52"/>
    </row>
    <row r="9" spans="1:6" ht="16.350000000000001" customHeight="1" thickBot="1">
      <c r="A9" s="86" t="s">
        <v>322</v>
      </c>
      <c r="B9" s="370" t="s">
        <v>323</v>
      </c>
      <c r="C9" s="370"/>
      <c r="D9" s="370"/>
      <c r="E9" s="370"/>
    </row>
    <row r="10" spans="1:6" ht="36" customHeight="1">
      <c r="A10" s="371" t="s">
        <v>304</v>
      </c>
      <c r="B10" s="374" t="s">
        <v>305</v>
      </c>
      <c r="C10" s="375"/>
      <c r="D10" s="380" t="s">
        <v>324</v>
      </c>
      <c r="E10" s="383" t="s">
        <v>325</v>
      </c>
    </row>
    <row r="11" spans="1:6" ht="15" customHeight="1" thickBot="1">
      <c r="A11" s="372"/>
      <c r="B11" s="376"/>
      <c r="C11" s="377"/>
      <c r="D11" s="381"/>
      <c r="E11" s="384"/>
    </row>
    <row r="12" spans="1:6" s="89" customFormat="1" ht="24" customHeight="1" thickBot="1">
      <c r="A12" s="373"/>
      <c r="B12" s="378"/>
      <c r="C12" s="379"/>
      <c r="D12" s="382"/>
      <c r="E12" s="87">
        <f>'Budget Detail Sheet'!D11</f>
        <v>123711</v>
      </c>
      <c r="F12" s="88" t="str">
        <f>IF(E12&lt;=0,"Please enter requested amount on 'Do First' tab.","")</f>
        <v/>
      </c>
    </row>
    <row r="13" spans="1:6" s="93" customFormat="1" ht="30" customHeight="1">
      <c r="A13" s="90">
        <v>1000</v>
      </c>
      <c r="B13" s="368" t="s">
        <v>326</v>
      </c>
      <c r="C13" s="368"/>
      <c r="D13" s="91" t="s">
        <v>327</v>
      </c>
      <c r="E13" s="92">
        <f>'Budget Detail Sheet'!E19</f>
        <v>7144</v>
      </c>
    </row>
    <row r="14" spans="1:6" s="93" customFormat="1" ht="30" customHeight="1">
      <c r="A14" s="94">
        <v>2000</v>
      </c>
      <c r="B14" s="366" t="s">
        <v>328</v>
      </c>
      <c r="C14" s="366"/>
      <c r="D14" s="95" t="s">
        <v>329</v>
      </c>
      <c r="E14" s="96">
        <f>'Budget Detail Sheet'!E27</f>
        <v>30000</v>
      </c>
    </row>
    <row r="15" spans="1:6" s="93" customFormat="1" ht="30" customHeight="1">
      <c r="A15" s="97">
        <v>3000</v>
      </c>
      <c r="B15" s="366" t="s">
        <v>330</v>
      </c>
      <c r="C15" s="366"/>
      <c r="D15" s="95" t="s">
        <v>331</v>
      </c>
      <c r="E15" s="96">
        <f>'Budget Detail Sheet'!E36</f>
        <v>2381.25</v>
      </c>
    </row>
    <row r="16" spans="1:6" s="93" customFormat="1" ht="30" customHeight="1">
      <c r="A16" s="94">
        <v>4000</v>
      </c>
      <c r="B16" s="366" t="s">
        <v>332</v>
      </c>
      <c r="C16" s="366"/>
      <c r="D16" s="95" t="s">
        <v>333</v>
      </c>
      <c r="E16" s="96">
        <f>'Budget Detail Sheet'!E44</f>
        <v>8000</v>
      </c>
    </row>
    <row r="17" spans="1:6" s="93" customFormat="1" ht="30" customHeight="1">
      <c r="A17" s="97">
        <v>5000</v>
      </c>
      <c r="B17" s="366" t="s">
        <v>334</v>
      </c>
      <c r="C17" s="366"/>
      <c r="D17" s="95" t="s">
        <v>335</v>
      </c>
      <c r="E17" s="96">
        <f>'Budget Detail Sheet'!E64</f>
        <v>56000</v>
      </c>
    </row>
    <row r="18" spans="1:6" s="93" customFormat="1" ht="30" customHeight="1">
      <c r="A18" s="94">
        <v>6000</v>
      </c>
      <c r="B18" s="366" t="s">
        <v>336</v>
      </c>
      <c r="C18" s="366"/>
      <c r="D18" s="95" t="s">
        <v>337</v>
      </c>
      <c r="E18" s="96">
        <f>'Budget Detail Sheet'!E67</f>
        <v>14000</v>
      </c>
    </row>
    <row r="19" spans="1:6" s="93" customFormat="1" ht="30" customHeight="1" thickBot="1">
      <c r="A19" s="98">
        <v>7000</v>
      </c>
      <c r="B19" s="367" t="s">
        <v>338</v>
      </c>
      <c r="C19" s="367"/>
      <c r="D19" s="99" t="s">
        <v>339</v>
      </c>
      <c r="E19" s="96">
        <f>'Budget Detail Sheet'!E69</f>
        <v>0</v>
      </c>
    </row>
    <row r="20" spans="1:6" ht="23.1" customHeight="1">
      <c r="A20" s="352" t="s">
        <v>340</v>
      </c>
      <c r="B20" s="353"/>
      <c r="C20" s="354"/>
      <c r="D20" s="100" t="s">
        <v>341</v>
      </c>
      <c r="E20" s="101">
        <f>SUM(E13:E19)</f>
        <v>117525.25</v>
      </c>
    </row>
    <row r="21" spans="1:6" ht="23.1" customHeight="1">
      <c r="A21" s="355" t="s">
        <v>799</v>
      </c>
      <c r="B21" s="356"/>
      <c r="C21" s="357"/>
      <c r="D21" s="361" t="s">
        <v>342</v>
      </c>
      <c r="E21" s="102">
        <f>'Budget Detail Sheet'!D71</f>
        <v>6185.55</v>
      </c>
      <c r="F21" s="103"/>
    </row>
    <row r="22" spans="1:6" ht="15" customHeight="1" thickBot="1">
      <c r="A22" s="358"/>
      <c r="B22" s="359"/>
      <c r="C22" s="360"/>
      <c r="D22" s="362"/>
      <c r="E22" s="104">
        <f>'Budget Detail Sheet'!D72</f>
        <v>0</v>
      </c>
      <c r="F22" s="103"/>
    </row>
    <row r="23" spans="1:6" ht="30.6" customHeight="1" thickBot="1">
      <c r="A23" s="105"/>
      <c r="B23" s="363" t="s">
        <v>343</v>
      </c>
      <c r="C23" s="364"/>
      <c r="D23" s="106" t="s">
        <v>344</v>
      </c>
      <c r="E23" s="172">
        <f>'Budget Detail Sheet'!D73</f>
        <v>123710.8</v>
      </c>
    </row>
    <row r="24" spans="1:6" ht="30" customHeight="1">
      <c r="A24" s="52"/>
      <c r="B24" s="52"/>
      <c r="C24" s="52"/>
      <c r="E24" s="107" t="str">
        <f>IF(E23&gt;E12,"ERROR-Total Costs Requested have Exceeded the Amount Awarded.","")</f>
        <v/>
      </c>
    </row>
    <row r="25" spans="1:6" ht="35.1" customHeight="1">
      <c r="A25" s="365" t="s">
        <v>345</v>
      </c>
      <c r="B25" s="365"/>
      <c r="C25" s="365"/>
      <c r="D25" s="365"/>
      <c r="E25" s="365"/>
    </row>
    <row r="26" spans="1:6" ht="15" customHeight="1">
      <c r="A26" s="108"/>
      <c r="B26" s="108"/>
      <c r="C26" s="108"/>
      <c r="D26" s="108"/>
      <c r="E26" s="108"/>
    </row>
    <row r="27" spans="1:6" ht="15">
      <c r="A27" s="109" t="s">
        <v>19</v>
      </c>
      <c r="B27" s="52"/>
      <c r="C27" s="52"/>
      <c r="D27" s="52"/>
      <c r="E27" s="52"/>
    </row>
    <row r="28" spans="1:6" ht="30" customHeight="1" thickBot="1">
      <c r="A28" s="110" t="s">
        <v>4</v>
      </c>
      <c r="B28" s="351" t="str">
        <f>IF('AEBG Contract Page'!B15="","",'AEBG Contract Page'!B15)</f>
        <v>Corlei Prieto</v>
      </c>
      <c r="C28" s="351"/>
      <c r="D28" s="111" t="s">
        <v>5</v>
      </c>
      <c r="E28" s="169" t="str">
        <f>IF('AEBG Contract Page'!E16="","",'AEBG Contract Page'!E16)</f>
        <v/>
      </c>
    </row>
    <row r="29" spans="1:6" ht="40.35" customHeight="1" thickBot="1">
      <c r="A29" s="113" t="s">
        <v>346</v>
      </c>
      <c r="B29" s="350"/>
      <c r="C29" s="350"/>
      <c r="D29" s="111" t="s">
        <v>0</v>
      </c>
      <c r="E29" s="114"/>
    </row>
    <row r="30" spans="1:6" ht="26.1" customHeight="1">
      <c r="A30" s="110"/>
      <c r="B30" s="115"/>
      <c r="C30" s="115"/>
      <c r="D30" s="110"/>
      <c r="E30" s="116"/>
    </row>
    <row r="31" spans="1:6" ht="15.75">
      <c r="A31" s="109" t="s">
        <v>347</v>
      </c>
      <c r="B31" s="115"/>
      <c r="C31" s="115"/>
      <c r="D31" s="110"/>
      <c r="E31" s="116"/>
    </row>
    <row r="32" spans="1:6" ht="30" customHeight="1" thickBot="1">
      <c r="A32" s="110" t="s">
        <v>4</v>
      </c>
      <c r="B32" s="351" t="str">
        <f>IF('AEBG Contract Page'!B21="","",'AEBG Contract Page'!B21)</f>
        <v>Lyndsay Maas</v>
      </c>
      <c r="C32" s="351"/>
      <c r="D32" s="111" t="s">
        <v>5</v>
      </c>
      <c r="E32" s="112" t="str">
        <f>IF('AEBG Contract Page'!B22="","",'AEBG Contract Page'!B22)</f>
        <v>Controller</v>
      </c>
    </row>
    <row r="33" spans="1:5" ht="40.35" customHeight="1" thickBot="1">
      <c r="A33" s="113" t="s">
        <v>346</v>
      </c>
      <c r="B33" s="350"/>
      <c r="C33" s="350"/>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honeticPr fontId="45" type="noConversion"/>
  <printOptions horizontalCentered="1"/>
  <pageMargins left="0.25" right="0.25" top="0.5" bottom="0.25" header="0" footer="0"/>
  <pageSetup scale="87"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windowProtection="1" zoomScale="87" zoomScaleNormal="87"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9" t="s">
        <v>301</v>
      </c>
      <c r="F1" s="369"/>
    </row>
    <row r="2" spans="1:8" ht="25.35" customHeight="1">
      <c r="A2" s="18"/>
      <c r="B2" s="18"/>
      <c r="C2" s="18"/>
      <c r="D2" s="18"/>
      <c r="E2" s="18"/>
      <c r="F2" s="117" t="s">
        <v>302</v>
      </c>
      <c r="G2" s="407" t="str">
        <f>'Budget Detail Sheet'!D2</f>
        <v>ADULT EDUCATION BLOCK GRANT</v>
      </c>
      <c r="H2" s="407"/>
    </row>
    <row r="3" spans="1:8" ht="25.35" customHeight="1">
      <c r="A3" s="19"/>
      <c r="B3" s="19"/>
      <c r="C3" s="19"/>
      <c r="D3" s="19"/>
      <c r="E3" s="19"/>
      <c r="F3" s="118" t="str">
        <f>'Budget Detail Sheet'!C3</f>
        <v xml:space="preserve">ENTITY: </v>
      </c>
      <c r="G3" s="408" t="str">
        <f>'Budget Detail Sheet'!D3</f>
        <v>SANTA BARBARA CCD</v>
      </c>
      <c r="H3" s="408"/>
    </row>
    <row r="4" spans="1:8" ht="25.35" customHeight="1">
      <c r="A4" s="19"/>
      <c r="B4" s="19"/>
      <c r="C4" s="19"/>
      <c r="D4" s="19"/>
      <c r="E4" s="19"/>
      <c r="F4" s="118" t="str">
        <f>'Budget Detail Sheet'!C4</f>
        <v xml:space="preserve">FISCAL YEAR: </v>
      </c>
      <c r="G4" s="408" t="str">
        <f>'Budget Detail Sheet'!D4</f>
        <v>2015/16</v>
      </c>
      <c r="H4" s="408"/>
    </row>
    <row r="5" spans="1:8" ht="25.35" customHeight="1">
      <c r="A5" s="19"/>
      <c r="B5" s="19"/>
      <c r="C5" s="19"/>
      <c r="D5" s="19"/>
      <c r="E5" s="19"/>
      <c r="F5" s="118" t="str">
        <f>'Budget Detail Sheet'!C5</f>
        <v xml:space="preserve">ALLOCATION NUMBER: </v>
      </c>
      <c r="G5" s="43" t="str">
        <f>'Budget Detail Sheet'!D5</f>
        <v>15-328-154</v>
      </c>
      <c r="H5" s="119"/>
    </row>
    <row r="6" spans="1:8" ht="8.1" customHeight="1">
      <c r="A6" s="52"/>
      <c r="B6" s="52"/>
      <c r="C6" s="52"/>
      <c r="D6" s="52"/>
      <c r="E6" s="52"/>
      <c r="F6" s="52"/>
      <c r="G6" s="52"/>
      <c r="H6" s="52"/>
    </row>
    <row r="7" spans="1:8" ht="20.25">
      <c r="A7" s="318" t="s">
        <v>348</v>
      </c>
      <c r="B7" s="318"/>
      <c r="C7" s="318"/>
      <c r="D7" s="318"/>
      <c r="E7" s="318"/>
      <c r="F7" s="318"/>
      <c r="G7" s="318"/>
      <c r="H7" s="318"/>
    </row>
    <row r="8" spans="1:8" ht="18">
      <c r="A8" s="406" t="s">
        <v>489</v>
      </c>
      <c r="B8" s="406"/>
      <c r="C8" s="406"/>
      <c r="D8" s="406"/>
      <c r="E8" s="406"/>
      <c r="F8" s="406"/>
      <c r="G8" s="406"/>
      <c r="H8" s="406"/>
    </row>
    <row r="9" spans="1:8" ht="8.1"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50.1" customHeight="1" thickBot="1">
      <c r="A11" s="400" t="s">
        <v>488</v>
      </c>
      <c r="B11" s="401"/>
      <c r="C11" s="401"/>
      <c r="D11" s="401"/>
      <c r="E11" s="401"/>
      <c r="F11" s="401"/>
      <c r="G11" s="401"/>
      <c r="H11" s="402"/>
    </row>
    <row r="12" spans="1:8" ht="8.1" customHeight="1" thickBot="1">
      <c r="A12" s="52"/>
      <c r="B12" s="52"/>
      <c r="C12" s="52"/>
      <c r="D12" s="52"/>
      <c r="E12" s="52"/>
      <c r="F12" s="52"/>
      <c r="G12" s="52"/>
      <c r="H12" s="52"/>
    </row>
    <row r="13" spans="1:8" s="127" customFormat="1" ht="37.35" customHeight="1" thickBot="1">
      <c r="A13" s="124" t="s">
        <v>350</v>
      </c>
      <c r="B13" s="403" t="s">
        <v>351</v>
      </c>
      <c r="C13" s="404"/>
      <c r="D13" s="404"/>
      <c r="E13" s="405"/>
      <c r="F13" s="124" t="s">
        <v>352</v>
      </c>
      <c r="G13" s="125" t="s">
        <v>353</v>
      </c>
      <c r="H13" s="126" t="s">
        <v>354</v>
      </c>
    </row>
    <row r="14" spans="1:8" s="127" customFormat="1" ht="38.1" customHeight="1">
      <c r="A14" s="385">
        <v>1.1000000000000001</v>
      </c>
      <c r="B14" s="388" t="s">
        <v>834</v>
      </c>
      <c r="C14" s="389"/>
      <c r="D14" s="389"/>
      <c r="E14" s="390"/>
      <c r="F14" s="397" t="s">
        <v>836</v>
      </c>
      <c r="G14" s="128"/>
      <c r="H14" s="128"/>
    </row>
    <row r="15" spans="1:8" s="127" customFormat="1" ht="38.1" customHeight="1">
      <c r="A15" s="386"/>
      <c r="B15" s="391"/>
      <c r="C15" s="392"/>
      <c r="D15" s="392"/>
      <c r="E15" s="393"/>
      <c r="F15" s="398"/>
      <c r="G15" s="129" t="s">
        <v>822</v>
      </c>
      <c r="H15" s="251" t="s">
        <v>837</v>
      </c>
    </row>
    <row r="16" spans="1:8" s="127" customFormat="1" ht="38.1" customHeight="1">
      <c r="A16" s="386"/>
      <c r="B16" s="391"/>
      <c r="C16" s="392"/>
      <c r="D16" s="392"/>
      <c r="E16" s="393"/>
      <c r="F16" s="398"/>
      <c r="G16" s="129"/>
      <c r="H16" s="129"/>
    </row>
    <row r="17" spans="1:8" s="127" customFormat="1" ht="38.1" customHeight="1" thickBot="1">
      <c r="A17" s="387"/>
      <c r="B17" s="394"/>
      <c r="C17" s="395"/>
      <c r="D17" s="395"/>
      <c r="E17" s="396"/>
      <c r="F17" s="399"/>
      <c r="G17" s="130"/>
      <c r="H17" s="130"/>
    </row>
    <row r="18" spans="1:8" s="127" customFormat="1" ht="38.1" customHeight="1">
      <c r="A18" s="385" t="s">
        <v>355</v>
      </c>
      <c r="B18" s="388" t="s">
        <v>835</v>
      </c>
      <c r="C18" s="389"/>
      <c r="D18" s="389"/>
      <c r="E18" s="390"/>
      <c r="F18" s="397" t="s">
        <v>823</v>
      </c>
      <c r="G18" s="128"/>
      <c r="H18" s="128"/>
    </row>
    <row r="19" spans="1:8" s="127" customFormat="1" ht="38.1" customHeight="1">
      <c r="A19" s="386"/>
      <c r="B19" s="391"/>
      <c r="C19" s="392"/>
      <c r="D19" s="392"/>
      <c r="E19" s="393"/>
      <c r="F19" s="398"/>
      <c r="G19" s="252" t="s">
        <v>822</v>
      </c>
      <c r="H19" s="252" t="s">
        <v>837</v>
      </c>
    </row>
    <row r="20" spans="1:8" s="127" customFormat="1" ht="38.1" customHeight="1">
      <c r="A20" s="386"/>
      <c r="B20" s="391"/>
      <c r="C20" s="392"/>
      <c r="D20" s="392"/>
      <c r="E20" s="393"/>
      <c r="F20" s="398"/>
      <c r="G20" s="129"/>
      <c r="H20" s="129"/>
    </row>
    <row r="21" spans="1:8" s="127" customFormat="1" ht="38.1" customHeight="1" thickBot="1">
      <c r="A21" s="387"/>
      <c r="B21" s="394"/>
      <c r="C21" s="395"/>
      <c r="D21" s="395"/>
      <c r="E21" s="396"/>
      <c r="F21" s="399"/>
      <c r="G21" s="130"/>
      <c r="H21" s="130"/>
    </row>
    <row r="22" spans="1:8" s="127" customFormat="1" ht="38.1" customHeight="1">
      <c r="A22" s="385" t="s">
        <v>356</v>
      </c>
      <c r="B22" s="388" t="s">
        <v>824</v>
      </c>
      <c r="C22" s="389"/>
      <c r="D22" s="389"/>
      <c r="E22" s="390"/>
      <c r="F22" s="397" t="s">
        <v>825</v>
      </c>
      <c r="G22" s="128"/>
      <c r="H22" s="128"/>
    </row>
    <row r="23" spans="1:8" s="127" customFormat="1" ht="38.1" customHeight="1">
      <c r="A23" s="386"/>
      <c r="B23" s="391"/>
      <c r="C23" s="392"/>
      <c r="D23" s="392"/>
      <c r="E23" s="393"/>
      <c r="F23" s="398"/>
      <c r="G23" s="252" t="s">
        <v>822</v>
      </c>
      <c r="H23" s="252" t="s">
        <v>837</v>
      </c>
    </row>
    <row r="24" spans="1:8" s="127" customFormat="1" ht="38.1" customHeight="1">
      <c r="A24" s="386"/>
      <c r="B24" s="391"/>
      <c r="C24" s="392"/>
      <c r="D24" s="392"/>
      <c r="E24" s="393"/>
      <c r="F24" s="398"/>
      <c r="G24" s="129"/>
      <c r="H24" s="129"/>
    </row>
    <row r="25" spans="1:8" s="127" customFormat="1" ht="38.1" customHeight="1" thickBot="1">
      <c r="A25" s="387"/>
      <c r="B25" s="394"/>
      <c r="C25" s="395"/>
      <c r="D25" s="395"/>
      <c r="E25" s="396"/>
      <c r="F25" s="399"/>
      <c r="G25" s="130"/>
      <c r="H25" s="130"/>
    </row>
    <row r="26" spans="1:8" s="127" customFormat="1" ht="38.1" customHeight="1">
      <c r="A26" s="385" t="s">
        <v>357</v>
      </c>
      <c r="B26" s="388"/>
      <c r="C26" s="389"/>
      <c r="D26" s="389"/>
      <c r="E26" s="390"/>
      <c r="F26" s="397"/>
      <c r="G26" s="128"/>
      <c r="H26" s="128"/>
    </row>
    <row r="27" spans="1:8" s="127" customFormat="1" ht="38.1" customHeight="1">
      <c r="A27" s="386"/>
      <c r="B27" s="391"/>
      <c r="C27" s="392"/>
      <c r="D27" s="392"/>
      <c r="E27" s="393"/>
      <c r="F27" s="398"/>
      <c r="G27" s="129"/>
      <c r="H27" s="129"/>
    </row>
    <row r="28" spans="1:8" s="127" customFormat="1" ht="38.1" customHeight="1">
      <c r="A28" s="386"/>
      <c r="B28" s="391"/>
      <c r="C28" s="392"/>
      <c r="D28" s="392"/>
      <c r="E28" s="393"/>
      <c r="F28" s="398"/>
      <c r="G28" s="129"/>
      <c r="H28" s="129"/>
    </row>
    <row r="29" spans="1:8" s="127" customFormat="1" ht="38.1" customHeight="1" thickBot="1">
      <c r="A29" s="387"/>
      <c r="B29" s="394"/>
      <c r="C29" s="395"/>
      <c r="D29" s="395"/>
      <c r="E29" s="396"/>
      <c r="F29" s="399"/>
      <c r="G29" s="130"/>
      <c r="H29" s="130"/>
    </row>
    <row r="30" spans="1:8" s="127" customFormat="1" ht="38.1" customHeight="1">
      <c r="A30" s="385" t="s">
        <v>358</v>
      </c>
      <c r="B30" s="388"/>
      <c r="C30" s="389"/>
      <c r="D30" s="389"/>
      <c r="E30" s="390"/>
      <c r="F30" s="397"/>
      <c r="G30" s="128"/>
      <c r="H30" s="128"/>
    </row>
    <row r="31" spans="1:8" s="127" customFormat="1" ht="38.1" customHeight="1">
      <c r="A31" s="386"/>
      <c r="B31" s="391"/>
      <c r="C31" s="392"/>
      <c r="D31" s="392"/>
      <c r="E31" s="393"/>
      <c r="F31" s="398"/>
      <c r="G31" s="129"/>
      <c r="H31" s="129"/>
    </row>
    <row r="32" spans="1:8" s="127" customFormat="1" ht="38.1" customHeight="1">
      <c r="A32" s="386"/>
      <c r="B32" s="391"/>
      <c r="C32" s="392"/>
      <c r="D32" s="392"/>
      <c r="E32" s="393"/>
      <c r="F32" s="398"/>
      <c r="G32" s="129"/>
      <c r="H32" s="129"/>
    </row>
    <row r="33" spans="1:8" s="127" customFormat="1" ht="38.1" customHeight="1" thickBot="1">
      <c r="A33" s="387"/>
      <c r="B33" s="394"/>
      <c r="C33" s="395"/>
      <c r="D33" s="395"/>
      <c r="E33" s="396"/>
      <c r="F33" s="399"/>
      <c r="G33" s="130"/>
      <c r="H33" s="130"/>
    </row>
    <row r="34" spans="1:8" s="127" customFormat="1" ht="38.1" customHeight="1">
      <c r="A34" s="385" t="s">
        <v>359</v>
      </c>
      <c r="B34" s="388"/>
      <c r="C34" s="389"/>
      <c r="D34" s="389"/>
      <c r="E34" s="390"/>
      <c r="F34" s="397"/>
      <c r="G34" s="128"/>
      <c r="H34" s="128"/>
    </row>
    <row r="35" spans="1:8" s="127" customFormat="1" ht="38.1" customHeight="1">
      <c r="A35" s="386"/>
      <c r="B35" s="391"/>
      <c r="C35" s="392"/>
      <c r="D35" s="392"/>
      <c r="E35" s="393"/>
      <c r="F35" s="398"/>
      <c r="G35" s="129"/>
      <c r="H35" s="129"/>
    </row>
    <row r="36" spans="1:8" s="127" customFormat="1" ht="38.1" customHeight="1">
      <c r="A36" s="386"/>
      <c r="B36" s="391"/>
      <c r="C36" s="392"/>
      <c r="D36" s="392"/>
      <c r="E36" s="393"/>
      <c r="F36" s="398"/>
      <c r="G36" s="129"/>
      <c r="H36" s="129"/>
    </row>
    <row r="37" spans="1:8" s="127" customFormat="1" ht="38.1" customHeight="1" thickBot="1">
      <c r="A37" s="387"/>
      <c r="B37" s="394"/>
      <c r="C37" s="395"/>
      <c r="D37" s="395"/>
      <c r="E37" s="396"/>
      <c r="F37" s="399"/>
      <c r="G37" s="130"/>
      <c r="H37" s="130"/>
    </row>
    <row r="38" spans="1:8" s="127" customFormat="1" ht="38.1" customHeight="1">
      <c r="A38" s="385" t="s">
        <v>360</v>
      </c>
      <c r="B38" s="388"/>
      <c r="C38" s="389"/>
      <c r="D38" s="389"/>
      <c r="E38" s="390"/>
      <c r="F38" s="397"/>
      <c r="G38" s="128"/>
      <c r="H38" s="128"/>
    </row>
    <row r="39" spans="1:8" s="127" customFormat="1" ht="38.1" customHeight="1">
      <c r="A39" s="386"/>
      <c r="B39" s="391"/>
      <c r="C39" s="392"/>
      <c r="D39" s="392"/>
      <c r="E39" s="393"/>
      <c r="F39" s="398"/>
      <c r="G39" s="129"/>
      <c r="H39" s="129"/>
    </row>
    <row r="40" spans="1:8" s="127" customFormat="1" ht="38.1" customHeight="1">
      <c r="A40" s="386"/>
      <c r="B40" s="391"/>
      <c r="C40" s="392"/>
      <c r="D40" s="392"/>
      <c r="E40" s="393"/>
      <c r="F40" s="398"/>
      <c r="G40" s="129"/>
      <c r="H40" s="129"/>
    </row>
    <row r="41" spans="1:8" s="127" customFormat="1" ht="38.1" customHeight="1" thickBot="1">
      <c r="A41" s="387"/>
      <c r="B41" s="394"/>
      <c r="C41" s="395"/>
      <c r="D41" s="395"/>
      <c r="E41" s="396"/>
      <c r="F41" s="399"/>
      <c r="G41" s="130"/>
      <c r="H41" s="130"/>
    </row>
    <row r="42" spans="1:8" s="127" customFormat="1" ht="38.1" customHeight="1">
      <c r="A42" s="385" t="s">
        <v>361</v>
      </c>
      <c r="B42" s="388"/>
      <c r="C42" s="389"/>
      <c r="D42" s="389"/>
      <c r="E42" s="390"/>
      <c r="F42" s="397"/>
      <c r="G42" s="128"/>
      <c r="H42" s="128"/>
    </row>
    <row r="43" spans="1:8" s="127" customFormat="1" ht="38.1" customHeight="1">
      <c r="A43" s="386"/>
      <c r="B43" s="391"/>
      <c r="C43" s="392"/>
      <c r="D43" s="392"/>
      <c r="E43" s="393"/>
      <c r="F43" s="398"/>
      <c r="G43" s="129"/>
      <c r="H43" s="129"/>
    </row>
    <row r="44" spans="1:8" s="127" customFormat="1" ht="38.1" customHeight="1">
      <c r="A44" s="386"/>
      <c r="B44" s="391"/>
      <c r="C44" s="392"/>
      <c r="D44" s="392"/>
      <c r="E44" s="393"/>
      <c r="F44" s="398"/>
      <c r="G44" s="129"/>
      <c r="H44" s="129"/>
    </row>
    <row r="45" spans="1:8" s="127" customFormat="1" ht="38.1" customHeight="1" thickBot="1">
      <c r="A45" s="387"/>
      <c r="B45" s="394"/>
      <c r="C45" s="395"/>
      <c r="D45" s="395"/>
      <c r="E45" s="396"/>
      <c r="F45" s="399"/>
      <c r="G45" s="130"/>
      <c r="H45" s="130"/>
    </row>
    <row r="46" spans="1:8" s="127" customFormat="1" ht="38.1" customHeight="1">
      <c r="A46" s="385" t="s">
        <v>362</v>
      </c>
      <c r="B46" s="388"/>
      <c r="C46" s="389"/>
      <c r="D46" s="389"/>
      <c r="E46" s="390"/>
      <c r="F46" s="397"/>
      <c r="G46" s="128"/>
      <c r="H46" s="128"/>
    </row>
    <row r="47" spans="1:8" s="127" customFormat="1" ht="38.1" customHeight="1">
      <c r="A47" s="386"/>
      <c r="B47" s="391"/>
      <c r="C47" s="392"/>
      <c r="D47" s="392"/>
      <c r="E47" s="393"/>
      <c r="F47" s="398"/>
      <c r="G47" s="129"/>
      <c r="H47" s="129"/>
    </row>
    <row r="48" spans="1:8" s="127" customFormat="1" ht="38.1" customHeight="1">
      <c r="A48" s="386"/>
      <c r="B48" s="391"/>
      <c r="C48" s="392"/>
      <c r="D48" s="392"/>
      <c r="E48" s="393"/>
      <c r="F48" s="398"/>
      <c r="G48" s="129"/>
      <c r="H48" s="129"/>
    </row>
    <row r="49" spans="1:8" s="127" customFormat="1" ht="38.1" customHeight="1" thickBot="1">
      <c r="A49" s="387"/>
      <c r="B49" s="394"/>
      <c r="C49" s="395"/>
      <c r="D49" s="395"/>
      <c r="E49" s="396"/>
      <c r="F49" s="39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windowProtection="1" topLeftCell="A7" zoomScale="87" zoomScaleNormal="87" zoomScalePageLayoutView="87" workbookViewId="0">
      <selection activeCell="H28" sqref="H28"/>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9" t="s">
        <v>301</v>
      </c>
      <c r="F1" s="369"/>
    </row>
    <row r="2" spans="1:8" ht="25.35" customHeight="1">
      <c r="A2" s="18"/>
      <c r="B2" s="18"/>
      <c r="C2" s="18"/>
      <c r="D2" s="18"/>
      <c r="E2" s="18"/>
      <c r="F2" s="117" t="s">
        <v>302</v>
      </c>
      <c r="G2" s="407" t="str">
        <f>'Budget Detail Sheet'!D2</f>
        <v>ADULT EDUCATION BLOCK GRANT</v>
      </c>
      <c r="H2" s="407"/>
    </row>
    <row r="3" spans="1:8" ht="25.35" customHeight="1">
      <c r="A3" s="19"/>
      <c r="B3" s="19"/>
      <c r="C3" s="19"/>
      <c r="D3" s="19"/>
      <c r="E3" s="19"/>
      <c r="F3" s="118" t="str">
        <f>'Budget Detail Sheet'!C3</f>
        <v xml:space="preserve">ENTITY: </v>
      </c>
      <c r="G3" s="408" t="str">
        <f>'Budget Detail Sheet'!D3</f>
        <v>SANTA BARBARA CCD</v>
      </c>
      <c r="H3" s="408"/>
    </row>
    <row r="4" spans="1:8" ht="25.35" customHeight="1">
      <c r="A4" s="19"/>
      <c r="B4" s="19"/>
      <c r="C4" s="19"/>
      <c r="D4" s="19"/>
      <c r="E4" s="19"/>
      <c r="F4" s="118" t="str">
        <f>'Budget Detail Sheet'!C4</f>
        <v xml:space="preserve">FISCAL YEAR: </v>
      </c>
      <c r="G4" s="408" t="str">
        <f>'Budget Detail Sheet'!D4</f>
        <v>2015/16</v>
      </c>
      <c r="H4" s="408"/>
    </row>
    <row r="5" spans="1:8" ht="25.35" customHeight="1">
      <c r="A5" s="19"/>
      <c r="B5" s="19"/>
      <c r="C5" s="19"/>
      <c r="D5" s="19"/>
      <c r="E5" s="19"/>
      <c r="F5" s="118" t="str">
        <f>'Budget Detail Sheet'!C5</f>
        <v xml:space="preserve">ALLOCATION NUMBER: </v>
      </c>
      <c r="G5" s="43" t="str">
        <f>'Budget Detail Sheet'!D5</f>
        <v>15-328-154</v>
      </c>
      <c r="H5" s="119"/>
    </row>
    <row r="6" spans="1:8" ht="8.1" customHeight="1">
      <c r="A6" s="52"/>
      <c r="B6" s="52"/>
      <c r="C6" s="52"/>
      <c r="D6" s="52"/>
      <c r="E6" s="52"/>
      <c r="F6" s="52"/>
      <c r="G6" s="52"/>
      <c r="H6" s="52"/>
    </row>
    <row r="7" spans="1:8" ht="20.25">
      <c r="A7" s="318" t="s">
        <v>348</v>
      </c>
      <c r="B7" s="318"/>
      <c r="C7" s="318"/>
      <c r="D7" s="318"/>
      <c r="E7" s="318"/>
      <c r="F7" s="318"/>
      <c r="G7" s="318"/>
      <c r="H7" s="318"/>
    </row>
    <row r="8" spans="1:8" ht="18">
      <c r="A8" s="406" t="s">
        <v>489</v>
      </c>
      <c r="B8" s="406"/>
      <c r="C8" s="406"/>
      <c r="D8" s="406"/>
      <c r="E8" s="406"/>
      <c r="F8" s="406"/>
      <c r="G8" s="406"/>
      <c r="H8" s="406"/>
    </row>
    <row r="9" spans="1:8" ht="8.1"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50.1" customHeight="1" thickBot="1">
      <c r="A11" s="400" t="s">
        <v>490</v>
      </c>
      <c r="B11" s="401"/>
      <c r="C11" s="401"/>
      <c r="D11" s="401"/>
      <c r="E11" s="401"/>
      <c r="F11" s="401"/>
      <c r="G11" s="401"/>
      <c r="H11" s="402"/>
    </row>
    <row r="12" spans="1:8" ht="8.1" customHeight="1" thickBot="1">
      <c r="A12" s="52"/>
      <c r="B12" s="52"/>
      <c r="C12" s="52"/>
      <c r="D12" s="52"/>
      <c r="E12" s="52"/>
      <c r="F12" s="52"/>
      <c r="G12" s="52"/>
      <c r="H12" s="52"/>
    </row>
    <row r="13" spans="1:8" s="127" customFormat="1" ht="37.35" customHeight="1" thickBot="1">
      <c r="A13" s="124" t="s">
        <v>350</v>
      </c>
      <c r="B13" s="403" t="s">
        <v>351</v>
      </c>
      <c r="C13" s="404"/>
      <c r="D13" s="404"/>
      <c r="E13" s="405"/>
      <c r="F13" s="124" t="s">
        <v>352</v>
      </c>
      <c r="G13" s="125" t="s">
        <v>353</v>
      </c>
      <c r="H13" s="126" t="s">
        <v>354</v>
      </c>
    </row>
    <row r="14" spans="1:8" s="127" customFormat="1" ht="38.1" customHeight="1">
      <c r="A14" s="385" t="s">
        <v>363</v>
      </c>
      <c r="B14" s="388" t="s">
        <v>833</v>
      </c>
      <c r="C14" s="389"/>
      <c r="D14" s="389"/>
      <c r="E14" s="390"/>
      <c r="F14" s="397" t="s">
        <v>826</v>
      </c>
      <c r="G14" s="128"/>
      <c r="H14" s="128"/>
    </row>
    <row r="15" spans="1:8" s="127" customFormat="1" ht="38.1" customHeight="1">
      <c r="A15" s="386"/>
      <c r="B15" s="391"/>
      <c r="C15" s="392"/>
      <c r="D15" s="392"/>
      <c r="E15" s="393"/>
      <c r="F15" s="398"/>
      <c r="G15" s="252" t="s">
        <v>822</v>
      </c>
      <c r="H15" s="251" t="s">
        <v>839</v>
      </c>
    </row>
    <row r="16" spans="1:8" s="127" customFormat="1" ht="38.1" customHeight="1">
      <c r="A16" s="386"/>
      <c r="B16" s="391"/>
      <c r="C16" s="392"/>
      <c r="D16" s="392"/>
      <c r="E16" s="393"/>
      <c r="F16" s="398"/>
      <c r="G16" s="129"/>
      <c r="H16" s="129"/>
    </row>
    <row r="17" spans="1:8" s="127" customFormat="1" ht="38.1" customHeight="1" thickBot="1">
      <c r="A17" s="387"/>
      <c r="B17" s="394"/>
      <c r="C17" s="395"/>
      <c r="D17" s="395"/>
      <c r="E17" s="396"/>
      <c r="F17" s="399"/>
      <c r="G17" s="130"/>
      <c r="H17" s="130"/>
    </row>
    <row r="18" spans="1:8" s="127" customFormat="1" ht="38.1" customHeight="1">
      <c r="A18" s="385" t="s">
        <v>364</v>
      </c>
      <c r="B18" s="388" t="s">
        <v>827</v>
      </c>
      <c r="C18" s="389"/>
      <c r="D18" s="389"/>
      <c r="E18" s="390"/>
      <c r="F18" s="397" t="s">
        <v>832</v>
      </c>
      <c r="G18" s="128"/>
      <c r="H18" s="128"/>
    </row>
    <row r="19" spans="1:8" s="127" customFormat="1" ht="38.1" customHeight="1">
      <c r="A19" s="386"/>
      <c r="B19" s="391"/>
      <c r="C19" s="392"/>
      <c r="D19" s="392"/>
      <c r="E19" s="393"/>
      <c r="F19" s="398"/>
      <c r="G19" s="252" t="s">
        <v>822</v>
      </c>
      <c r="H19" s="252" t="s">
        <v>837</v>
      </c>
    </row>
    <row r="20" spans="1:8" s="127" customFormat="1" ht="38.1" customHeight="1">
      <c r="A20" s="386"/>
      <c r="B20" s="391"/>
      <c r="C20" s="392"/>
      <c r="D20" s="392"/>
      <c r="E20" s="393"/>
      <c r="F20" s="398"/>
      <c r="G20" s="129"/>
      <c r="H20" s="129"/>
    </row>
    <row r="21" spans="1:8" s="127" customFormat="1" ht="38.1" customHeight="1" thickBot="1">
      <c r="A21" s="387"/>
      <c r="B21" s="394"/>
      <c r="C21" s="395"/>
      <c r="D21" s="395"/>
      <c r="E21" s="396"/>
      <c r="F21" s="399"/>
      <c r="G21" s="130"/>
      <c r="H21" s="130"/>
    </row>
    <row r="22" spans="1:8" s="127" customFormat="1" ht="38.1" customHeight="1">
      <c r="A22" s="385" t="s">
        <v>365</v>
      </c>
      <c r="B22" s="388"/>
      <c r="C22" s="389"/>
      <c r="D22" s="389"/>
      <c r="E22" s="390"/>
      <c r="F22" s="397"/>
      <c r="G22" s="128"/>
      <c r="H22" s="128"/>
    </row>
    <row r="23" spans="1:8" s="127" customFormat="1" ht="38.1" customHeight="1">
      <c r="A23" s="386"/>
      <c r="B23" s="391"/>
      <c r="C23" s="392"/>
      <c r="D23" s="392"/>
      <c r="E23" s="393"/>
      <c r="F23" s="398"/>
      <c r="G23" s="129"/>
      <c r="H23" s="251"/>
    </row>
    <row r="24" spans="1:8" s="127" customFormat="1" ht="38.1" customHeight="1">
      <c r="A24" s="386"/>
      <c r="B24" s="391"/>
      <c r="C24" s="392"/>
      <c r="D24" s="392"/>
      <c r="E24" s="393"/>
      <c r="F24" s="398"/>
      <c r="G24" s="129"/>
      <c r="H24" s="129"/>
    </row>
    <row r="25" spans="1:8" s="127" customFormat="1" ht="38.1" customHeight="1" thickBot="1">
      <c r="A25" s="387"/>
      <c r="B25" s="394"/>
      <c r="C25" s="395"/>
      <c r="D25" s="395"/>
      <c r="E25" s="396"/>
      <c r="F25" s="399"/>
      <c r="G25" s="130"/>
      <c r="H25" s="130"/>
    </row>
    <row r="26" spans="1:8" s="127" customFormat="1" ht="38.1" customHeight="1">
      <c r="A26" s="385" t="s">
        <v>366</v>
      </c>
      <c r="B26" s="388"/>
      <c r="C26" s="389"/>
      <c r="D26" s="389"/>
      <c r="E26" s="390"/>
      <c r="F26" s="397"/>
      <c r="G26" s="128"/>
      <c r="H26" s="128"/>
    </row>
    <row r="27" spans="1:8" s="127" customFormat="1" ht="38.1" customHeight="1">
      <c r="A27" s="386"/>
      <c r="B27" s="391"/>
      <c r="C27" s="392"/>
      <c r="D27" s="392"/>
      <c r="E27" s="393"/>
      <c r="F27" s="398"/>
      <c r="G27" s="251"/>
      <c r="H27" s="251"/>
    </row>
    <row r="28" spans="1:8" s="127" customFormat="1" ht="38.1" customHeight="1">
      <c r="A28" s="386"/>
      <c r="B28" s="391"/>
      <c r="C28" s="392"/>
      <c r="D28" s="392"/>
      <c r="E28" s="393"/>
      <c r="F28" s="398"/>
      <c r="G28" s="129"/>
      <c r="H28" s="129"/>
    </row>
    <row r="29" spans="1:8" s="127" customFormat="1" ht="38.1" customHeight="1" thickBot="1">
      <c r="A29" s="387"/>
      <c r="B29" s="394"/>
      <c r="C29" s="395"/>
      <c r="D29" s="395"/>
      <c r="E29" s="396"/>
      <c r="F29" s="399"/>
      <c r="G29" s="130"/>
      <c r="H29" s="130"/>
    </row>
    <row r="30" spans="1:8" s="127" customFormat="1" ht="38.1" customHeight="1">
      <c r="A30" s="385" t="s">
        <v>367</v>
      </c>
      <c r="B30" s="388"/>
      <c r="C30" s="389"/>
      <c r="D30" s="389"/>
      <c r="E30" s="390"/>
      <c r="F30" s="397"/>
      <c r="G30" s="128"/>
      <c r="H30" s="128"/>
    </row>
    <row r="31" spans="1:8" s="127" customFormat="1" ht="38.1" customHeight="1">
      <c r="A31" s="386"/>
      <c r="B31" s="391"/>
      <c r="C31" s="392"/>
      <c r="D31" s="392"/>
      <c r="E31" s="393"/>
      <c r="F31" s="398"/>
      <c r="G31" s="129"/>
      <c r="H31" s="129"/>
    </row>
    <row r="32" spans="1:8" s="127" customFormat="1" ht="38.1" customHeight="1">
      <c r="A32" s="386"/>
      <c r="B32" s="391"/>
      <c r="C32" s="392"/>
      <c r="D32" s="392"/>
      <c r="E32" s="393"/>
      <c r="F32" s="398"/>
      <c r="G32" s="129"/>
      <c r="H32" s="129"/>
    </row>
    <row r="33" spans="1:8" s="127" customFormat="1" ht="38.1" customHeight="1" thickBot="1">
      <c r="A33" s="387"/>
      <c r="B33" s="394"/>
      <c r="C33" s="395"/>
      <c r="D33" s="395"/>
      <c r="E33" s="396"/>
      <c r="F33" s="399"/>
      <c r="G33" s="130"/>
      <c r="H33" s="130"/>
    </row>
    <row r="34" spans="1:8" s="127" customFormat="1" ht="38.1" customHeight="1">
      <c r="A34" s="385" t="s">
        <v>368</v>
      </c>
      <c r="B34" s="388"/>
      <c r="C34" s="389"/>
      <c r="D34" s="389"/>
      <c r="E34" s="390"/>
      <c r="F34" s="397"/>
      <c r="G34" s="128"/>
      <c r="H34" s="128"/>
    </row>
    <row r="35" spans="1:8" s="127" customFormat="1" ht="38.1" customHeight="1">
      <c r="A35" s="386"/>
      <c r="B35" s="391"/>
      <c r="C35" s="392"/>
      <c r="D35" s="392"/>
      <c r="E35" s="393"/>
      <c r="F35" s="398"/>
      <c r="G35" s="129"/>
      <c r="H35" s="129"/>
    </row>
    <row r="36" spans="1:8" s="127" customFormat="1" ht="38.1" customHeight="1">
      <c r="A36" s="386"/>
      <c r="B36" s="391"/>
      <c r="C36" s="392"/>
      <c r="D36" s="392"/>
      <c r="E36" s="393"/>
      <c r="F36" s="398"/>
      <c r="G36" s="129"/>
      <c r="H36" s="129"/>
    </row>
    <row r="37" spans="1:8" s="127" customFormat="1" ht="38.1" customHeight="1" thickBot="1">
      <c r="A37" s="387"/>
      <c r="B37" s="394"/>
      <c r="C37" s="395"/>
      <c r="D37" s="395"/>
      <c r="E37" s="396"/>
      <c r="F37" s="399"/>
      <c r="G37" s="130"/>
      <c r="H37" s="130"/>
    </row>
    <row r="38" spans="1:8" s="127" customFormat="1" ht="38.1" customHeight="1">
      <c r="A38" s="385" t="s">
        <v>369</v>
      </c>
      <c r="B38" s="388"/>
      <c r="C38" s="389"/>
      <c r="D38" s="389"/>
      <c r="E38" s="390"/>
      <c r="F38" s="397"/>
      <c r="G38" s="128"/>
      <c r="H38" s="128"/>
    </row>
    <row r="39" spans="1:8" s="127" customFormat="1" ht="38.1" customHeight="1">
      <c r="A39" s="386"/>
      <c r="B39" s="391"/>
      <c r="C39" s="392"/>
      <c r="D39" s="392"/>
      <c r="E39" s="393"/>
      <c r="F39" s="398"/>
      <c r="G39" s="129"/>
      <c r="H39" s="129"/>
    </row>
    <row r="40" spans="1:8" s="127" customFormat="1" ht="38.1" customHeight="1">
      <c r="A40" s="386"/>
      <c r="B40" s="391"/>
      <c r="C40" s="392"/>
      <c r="D40" s="392"/>
      <c r="E40" s="393"/>
      <c r="F40" s="398"/>
      <c r="G40" s="129"/>
      <c r="H40" s="129"/>
    </row>
    <row r="41" spans="1:8" s="127" customFormat="1" ht="38.1" customHeight="1" thickBot="1">
      <c r="A41" s="387"/>
      <c r="B41" s="394"/>
      <c r="C41" s="395"/>
      <c r="D41" s="395"/>
      <c r="E41" s="396"/>
      <c r="F41" s="399"/>
      <c r="G41" s="130"/>
      <c r="H41" s="130"/>
    </row>
    <row r="42" spans="1:8" s="127" customFormat="1" ht="38.1" customHeight="1">
      <c r="A42" s="385" t="s">
        <v>370</v>
      </c>
      <c r="B42" s="388"/>
      <c r="C42" s="389"/>
      <c r="D42" s="389"/>
      <c r="E42" s="390"/>
      <c r="F42" s="397"/>
      <c r="G42" s="128"/>
      <c r="H42" s="128"/>
    </row>
    <row r="43" spans="1:8" s="127" customFormat="1" ht="38.1" customHeight="1">
      <c r="A43" s="386"/>
      <c r="B43" s="391"/>
      <c r="C43" s="392"/>
      <c r="D43" s="392"/>
      <c r="E43" s="393"/>
      <c r="F43" s="398"/>
      <c r="G43" s="129"/>
      <c r="H43" s="129"/>
    </row>
    <row r="44" spans="1:8" s="127" customFormat="1" ht="38.1" customHeight="1">
      <c r="A44" s="386"/>
      <c r="B44" s="391"/>
      <c r="C44" s="392"/>
      <c r="D44" s="392"/>
      <c r="E44" s="393"/>
      <c r="F44" s="398"/>
      <c r="G44" s="129"/>
      <c r="H44" s="129"/>
    </row>
    <row r="45" spans="1:8" s="127" customFormat="1" ht="38.1" customHeight="1" thickBot="1">
      <c r="A45" s="387"/>
      <c r="B45" s="394"/>
      <c r="C45" s="395"/>
      <c r="D45" s="395"/>
      <c r="E45" s="396"/>
      <c r="F45" s="399"/>
      <c r="G45" s="130"/>
      <c r="H45" s="130"/>
    </row>
    <row r="46" spans="1:8" s="127" customFormat="1" ht="38.1" customHeight="1">
      <c r="A46" s="385" t="s">
        <v>371</v>
      </c>
      <c r="B46" s="388"/>
      <c r="C46" s="389"/>
      <c r="D46" s="389"/>
      <c r="E46" s="390"/>
      <c r="F46" s="397"/>
      <c r="G46" s="128"/>
      <c r="H46" s="128"/>
    </row>
    <row r="47" spans="1:8" s="127" customFormat="1" ht="38.1" customHeight="1">
      <c r="A47" s="386"/>
      <c r="B47" s="391"/>
      <c r="C47" s="392"/>
      <c r="D47" s="392"/>
      <c r="E47" s="393"/>
      <c r="F47" s="398"/>
      <c r="G47" s="129"/>
      <c r="H47" s="129"/>
    </row>
    <row r="48" spans="1:8" s="127" customFormat="1" ht="38.1" customHeight="1">
      <c r="A48" s="386"/>
      <c r="B48" s="391"/>
      <c r="C48" s="392"/>
      <c r="D48" s="392"/>
      <c r="E48" s="393"/>
      <c r="F48" s="398"/>
      <c r="G48" s="129"/>
      <c r="H48" s="129"/>
    </row>
    <row r="49" spans="1:8" s="127" customFormat="1" ht="38.1" customHeight="1" thickBot="1">
      <c r="A49" s="387"/>
      <c r="B49" s="394"/>
      <c r="C49" s="395"/>
      <c r="D49" s="395"/>
      <c r="E49" s="396"/>
      <c r="F49" s="39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windowProtection="1" topLeftCell="A4" zoomScale="87" zoomScaleNormal="87" zoomScalePageLayoutView="87" workbookViewId="0">
      <selection activeCell="F18" sqref="F18:F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9" t="s">
        <v>301</v>
      </c>
      <c r="F1" s="369"/>
    </row>
    <row r="2" spans="1:8" ht="25.35" customHeight="1">
      <c r="A2" s="18"/>
      <c r="B2" s="18"/>
      <c r="C2" s="18"/>
      <c r="D2" s="18"/>
      <c r="E2" s="18"/>
      <c r="F2" s="117" t="s">
        <v>302</v>
      </c>
      <c r="G2" s="407" t="str">
        <f>'Budget Detail Sheet'!D2</f>
        <v>ADULT EDUCATION BLOCK GRANT</v>
      </c>
      <c r="H2" s="407"/>
    </row>
    <row r="3" spans="1:8" ht="25.35" customHeight="1">
      <c r="A3" s="19"/>
      <c r="B3" s="19"/>
      <c r="C3" s="19"/>
      <c r="D3" s="19"/>
      <c r="E3" s="19"/>
      <c r="F3" s="118" t="str">
        <f>'Budget Detail Sheet'!C3</f>
        <v xml:space="preserve">ENTITY: </v>
      </c>
      <c r="G3" s="408" t="str">
        <f>'Budget Detail Sheet'!D3</f>
        <v>SANTA BARBARA CCD</v>
      </c>
      <c r="H3" s="408"/>
    </row>
    <row r="4" spans="1:8" ht="25.35" customHeight="1">
      <c r="A4" s="19"/>
      <c r="B4" s="19"/>
      <c r="C4" s="19"/>
      <c r="D4" s="19"/>
      <c r="E4" s="19"/>
      <c r="F4" s="118" t="str">
        <f>'Budget Detail Sheet'!C4</f>
        <v xml:space="preserve">FISCAL YEAR: </v>
      </c>
      <c r="G4" s="408" t="str">
        <f>'Budget Detail Sheet'!D4</f>
        <v>2015/16</v>
      </c>
      <c r="H4" s="408"/>
    </row>
    <row r="5" spans="1:8" ht="25.35" customHeight="1">
      <c r="A5" s="19"/>
      <c r="B5" s="19"/>
      <c r="C5" s="19"/>
      <c r="D5" s="19"/>
      <c r="E5" s="19"/>
      <c r="F5" s="118" t="str">
        <f>'Budget Detail Sheet'!C5</f>
        <v xml:space="preserve">ALLOCATION NUMBER: </v>
      </c>
      <c r="G5" s="43" t="str">
        <f>'Budget Detail Sheet'!D5</f>
        <v>15-328-154</v>
      </c>
      <c r="H5" s="119"/>
    </row>
    <row r="6" spans="1:8" ht="8.1" customHeight="1">
      <c r="A6" s="52"/>
      <c r="B6" s="52"/>
      <c r="C6" s="52"/>
      <c r="D6" s="52"/>
      <c r="E6" s="52"/>
      <c r="F6" s="52"/>
      <c r="G6" s="52"/>
      <c r="H6" s="52"/>
    </row>
    <row r="7" spans="1:8" ht="20.25">
      <c r="A7" s="318" t="s">
        <v>348</v>
      </c>
      <c r="B7" s="318"/>
      <c r="C7" s="318"/>
      <c r="D7" s="318"/>
      <c r="E7" s="318"/>
      <c r="F7" s="318"/>
      <c r="G7" s="318"/>
      <c r="H7" s="318"/>
    </row>
    <row r="8" spans="1:8" ht="18">
      <c r="A8" s="406" t="s">
        <v>489</v>
      </c>
      <c r="B8" s="406"/>
      <c r="C8" s="406"/>
      <c r="D8" s="406"/>
      <c r="E8" s="406"/>
      <c r="F8" s="406"/>
      <c r="G8" s="406"/>
      <c r="H8" s="406"/>
    </row>
    <row r="9" spans="1:8" ht="8.1"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50.1" customHeight="1" thickBot="1">
      <c r="A11" s="400" t="s">
        <v>491</v>
      </c>
      <c r="B11" s="401"/>
      <c r="C11" s="401"/>
      <c r="D11" s="401"/>
      <c r="E11" s="401"/>
      <c r="F11" s="401"/>
      <c r="G11" s="401"/>
      <c r="H11" s="402"/>
    </row>
    <row r="12" spans="1:8" ht="8.1" customHeight="1" thickBot="1">
      <c r="A12" s="52"/>
      <c r="B12" s="52"/>
      <c r="C12" s="52"/>
      <c r="D12" s="52"/>
      <c r="E12" s="52"/>
      <c r="F12" s="52"/>
      <c r="G12" s="52"/>
      <c r="H12" s="52"/>
    </row>
    <row r="13" spans="1:8" s="127" customFormat="1" ht="37.35" customHeight="1" thickBot="1">
      <c r="A13" s="124" t="s">
        <v>350</v>
      </c>
      <c r="B13" s="403" t="s">
        <v>351</v>
      </c>
      <c r="C13" s="404"/>
      <c r="D13" s="404"/>
      <c r="E13" s="405"/>
      <c r="F13" s="124" t="s">
        <v>352</v>
      </c>
      <c r="G13" s="125" t="s">
        <v>353</v>
      </c>
      <c r="H13" s="126" t="s">
        <v>354</v>
      </c>
    </row>
    <row r="14" spans="1:8" s="127" customFormat="1" ht="38.1" customHeight="1">
      <c r="A14" s="385" t="s">
        <v>372</v>
      </c>
      <c r="B14" s="388" t="s">
        <v>838</v>
      </c>
      <c r="C14" s="389"/>
      <c r="D14" s="389"/>
      <c r="E14" s="390"/>
      <c r="F14" s="397" t="s">
        <v>828</v>
      </c>
      <c r="G14" s="128"/>
      <c r="H14" s="128"/>
    </row>
    <row r="15" spans="1:8" s="127" customFormat="1" ht="38.1" customHeight="1">
      <c r="A15" s="386"/>
      <c r="B15" s="391"/>
      <c r="C15" s="392"/>
      <c r="D15" s="392"/>
      <c r="E15" s="393"/>
      <c r="F15" s="398"/>
      <c r="G15" s="252" t="s">
        <v>822</v>
      </c>
      <c r="H15" s="252" t="s">
        <v>837</v>
      </c>
    </row>
    <row r="16" spans="1:8" s="127" customFormat="1" ht="38.1" customHeight="1">
      <c r="A16" s="386"/>
      <c r="B16" s="391"/>
      <c r="C16" s="392"/>
      <c r="D16" s="392"/>
      <c r="E16" s="393"/>
      <c r="F16" s="398"/>
      <c r="G16" s="129"/>
      <c r="H16" s="129"/>
    </row>
    <row r="17" spans="1:8" s="127" customFormat="1" ht="38.1" customHeight="1" thickBot="1">
      <c r="A17" s="387"/>
      <c r="B17" s="394"/>
      <c r="C17" s="395"/>
      <c r="D17" s="395"/>
      <c r="E17" s="396"/>
      <c r="F17" s="399"/>
      <c r="G17" s="130"/>
      <c r="H17" s="130"/>
    </row>
    <row r="18" spans="1:8" s="127" customFormat="1" ht="38.1" customHeight="1">
      <c r="A18" s="385" t="s">
        <v>373</v>
      </c>
      <c r="B18" s="388" t="s">
        <v>831</v>
      </c>
      <c r="C18" s="389"/>
      <c r="D18" s="389"/>
      <c r="E18" s="390"/>
      <c r="F18" s="397" t="s">
        <v>829</v>
      </c>
      <c r="G18" s="128"/>
      <c r="H18" s="128"/>
    </row>
    <row r="19" spans="1:8" s="127" customFormat="1" ht="38.1" customHeight="1">
      <c r="A19" s="386"/>
      <c r="B19" s="391"/>
      <c r="C19" s="392"/>
      <c r="D19" s="392"/>
      <c r="E19" s="393"/>
      <c r="F19" s="398"/>
      <c r="G19" s="252" t="s">
        <v>822</v>
      </c>
      <c r="H19" s="252" t="s">
        <v>837</v>
      </c>
    </row>
    <row r="20" spans="1:8" s="127" customFormat="1" ht="38.1" customHeight="1">
      <c r="A20" s="386"/>
      <c r="B20" s="391"/>
      <c r="C20" s="392"/>
      <c r="D20" s="392"/>
      <c r="E20" s="393"/>
      <c r="F20" s="398"/>
      <c r="G20" s="129"/>
      <c r="H20" s="129"/>
    </row>
    <row r="21" spans="1:8" s="127" customFormat="1" ht="38.1" customHeight="1" thickBot="1">
      <c r="A21" s="387"/>
      <c r="B21" s="394"/>
      <c r="C21" s="395"/>
      <c r="D21" s="395"/>
      <c r="E21" s="396"/>
      <c r="F21" s="399"/>
      <c r="G21" s="130"/>
      <c r="H21" s="130"/>
    </row>
    <row r="22" spans="1:8" s="127" customFormat="1" ht="38.1" customHeight="1">
      <c r="A22" s="385" t="s">
        <v>374</v>
      </c>
      <c r="B22" s="388"/>
      <c r="C22" s="389"/>
      <c r="D22" s="389"/>
      <c r="E22" s="390"/>
      <c r="F22" s="397"/>
      <c r="G22" s="128"/>
      <c r="H22" s="128"/>
    </row>
    <row r="23" spans="1:8" s="127" customFormat="1" ht="38.1" customHeight="1">
      <c r="A23" s="386"/>
      <c r="B23" s="391"/>
      <c r="C23" s="392"/>
      <c r="D23" s="392"/>
      <c r="E23" s="393"/>
      <c r="F23" s="398"/>
      <c r="G23" s="129"/>
      <c r="H23" s="129"/>
    </row>
    <row r="24" spans="1:8" s="127" customFormat="1" ht="38.1" customHeight="1">
      <c r="A24" s="386"/>
      <c r="B24" s="391"/>
      <c r="C24" s="392"/>
      <c r="D24" s="392"/>
      <c r="E24" s="393"/>
      <c r="F24" s="398"/>
      <c r="G24" s="129"/>
      <c r="H24" s="129"/>
    </row>
    <row r="25" spans="1:8" s="127" customFormat="1" ht="38.1" customHeight="1" thickBot="1">
      <c r="A25" s="387"/>
      <c r="B25" s="394"/>
      <c r="C25" s="395"/>
      <c r="D25" s="395"/>
      <c r="E25" s="396"/>
      <c r="F25" s="399"/>
      <c r="G25" s="130"/>
      <c r="H25" s="130"/>
    </row>
    <row r="26" spans="1:8" s="127" customFormat="1" ht="38.1" customHeight="1">
      <c r="A26" s="385" t="s">
        <v>375</v>
      </c>
      <c r="B26" s="388"/>
      <c r="C26" s="389"/>
      <c r="D26" s="389"/>
      <c r="E26" s="390"/>
      <c r="F26" s="397"/>
      <c r="G26" s="128"/>
      <c r="H26" s="128"/>
    </row>
    <row r="27" spans="1:8" s="127" customFormat="1" ht="38.1" customHeight="1">
      <c r="A27" s="386"/>
      <c r="B27" s="391"/>
      <c r="C27" s="392"/>
      <c r="D27" s="392"/>
      <c r="E27" s="393"/>
      <c r="F27" s="398"/>
      <c r="G27" s="129"/>
      <c r="H27" s="129"/>
    </row>
    <row r="28" spans="1:8" s="127" customFormat="1" ht="38.1" customHeight="1">
      <c r="A28" s="386"/>
      <c r="B28" s="391"/>
      <c r="C28" s="392"/>
      <c r="D28" s="392"/>
      <c r="E28" s="393"/>
      <c r="F28" s="398"/>
      <c r="G28" s="129"/>
      <c r="H28" s="129"/>
    </row>
    <row r="29" spans="1:8" s="127" customFormat="1" ht="38.1" customHeight="1" thickBot="1">
      <c r="A29" s="387"/>
      <c r="B29" s="394"/>
      <c r="C29" s="395"/>
      <c r="D29" s="395"/>
      <c r="E29" s="396"/>
      <c r="F29" s="399"/>
      <c r="G29" s="130"/>
      <c r="H29" s="130"/>
    </row>
    <row r="30" spans="1:8" s="127" customFormat="1" ht="38.1" customHeight="1">
      <c r="A30" s="385" t="s">
        <v>376</v>
      </c>
      <c r="B30" s="388"/>
      <c r="C30" s="389"/>
      <c r="D30" s="389"/>
      <c r="E30" s="390"/>
      <c r="F30" s="397"/>
      <c r="G30" s="128"/>
      <c r="H30" s="128"/>
    </row>
    <row r="31" spans="1:8" s="127" customFormat="1" ht="38.1" customHeight="1">
      <c r="A31" s="386"/>
      <c r="B31" s="391"/>
      <c r="C31" s="392"/>
      <c r="D31" s="392"/>
      <c r="E31" s="393"/>
      <c r="F31" s="398"/>
      <c r="G31" s="129"/>
      <c r="H31" s="129"/>
    </row>
    <row r="32" spans="1:8" s="127" customFormat="1" ht="38.1" customHeight="1">
      <c r="A32" s="386"/>
      <c r="B32" s="391"/>
      <c r="C32" s="392"/>
      <c r="D32" s="392"/>
      <c r="E32" s="393"/>
      <c r="F32" s="398"/>
      <c r="G32" s="129"/>
      <c r="H32" s="129"/>
    </row>
    <row r="33" spans="1:8" s="127" customFormat="1" ht="38.1" customHeight="1" thickBot="1">
      <c r="A33" s="387"/>
      <c r="B33" s="394"/>
      <c r="C33" s="395"/>
      <c r="D33" s="395"/>
      <c r="E33" s="396"/>
      <c r="F33" s="399"/>
      <c r="G33" s="130"/>
      <c r="H33" s="130"/>
    </row>
    <row r="34" spans="1:8" s="127" customFormat="1" ht="38.1" customHeight="1">
      <c r="A34" s="385" t="s">
        <v>377</v>
      </c>
      <c r="B34" s="388"/>
      <c r="C34" s="389"/>
      <c r="D34" s="389"/>
      <c r="E34" s="390"/>
      <c r="F34" s="397"/>
      <c r="G34" s="128"/>
      <c r="H34" s="128"/>
    </row>
    <row r="35" spans="1:8" s="127" customFormat="1" ht="38.1" customHeight="1">
      <c r="A35" s="386"/>
      <c r="B35" s="391"/>
      <c r="C35" s="392"/>
      <c r="D35" s="392"/>
      <c r="E35" s="393"/>
      <c r="F35" s="398"/>
      <c r="G35" s="129"/>
      <c r="H35" s="129"/>
    </row>
    <row r="36" spans="1:8" s="127" customFormat="1" ht="38.1" customHeight="1">
      <c r="A36" s="386"/>
      <c r="B36" s="391"/>
      <c r="C36" s="392"/>
      <c r="D36" s="392"/>
      <c r="E36" s="393"/>
      <c r="F36" s="398"/>
      <c r="G36" s="129"/>
      <c r="H36" s="129"/>
    </row>
    <row r="37" spans="1:8" s="127" customFormat="1" ht="38.1" customHeight="1" thickBot="1">
      <c r="A37" s="387"/>
      <c r="B37" s="394"/>
      <c r="C37" s="395"/>
      <c r="D37" s="395"/>
      <c r="E37" s="396"/>
      <c r="F37" s="399"/>
      <c r="G37" s="130"/>
      <c r="H37" s="130"/>
    </row>
    <row r="38" spans="1:8" s="127" customFormat="1" ht="38.1" customHeight="1">
      <c r="A38" s="385" t="s">
        <v>378</v>
      </c>
      <c r="B38" s="388"/>
      <c r="C38" s="389"/>
      <c r="D38" s="389"/>
      <c r="E38" s="390"/>
      <c r="F38" s="397"/>
      <c r="G38" s="128"/>
      <c r="H38" s="128"/>
    </row>
    <row r="39" spans="1:8" s="127" customFormat="1" ht="38.1" customHeight="1">
      <c r="A39" s="386"/>
      <c r="B39" s="391"/>
      <c r="C39" s="392"/>
      <c r="D39" s="392"/>
      <c r="E39" s="393"/>
      <c r="F39" s="398"/>
      <c r="G39" s="129"/>
      <c r="H39" s="129"/>
    </row>
    <row r="40" spans="1:8" s="127" customFormat="1" ht="38.1" customHeight="1">
      <c r="A40" s="386"/>
      <c r="B40" s="391"/>
      <c r="C40" s="392"/>
      <c r="D40" s="392"/>
      <c r="E40" s="393"/>
      <c r="F40" s="398"/>
      <c r="G40" s="129"/>
      <c r="H40" s="129"/>
    </row>
    <row r="41" spans="1:8" s="127" customFormat="1" ht="38.1" customHeight="1" thickBot="1">
      <c r="A41" s="387"/>
      <c r="B41" s="394"/>
      <c r="C41" s="395"/>
      <c r="D41" s="395"/>
      <c r="E41" s="396"/>
      <c r="F41" s="399"/>
      <c r="G41" s="130"/>
      <c r="H41" s="130"/>
    </row>
    <row r="42" spans="1:8" s="127" customFormat="1" ht="38.1" customHeight="1">
      <c r="A42" s="385" t="s">
        <v>379</v>
      </c>
      <c r="B42" s="388"/>
      <c r="C42" s="389"/>
      <c r="D42" s="389"/>
      <c r="E42" s="390"/>
      <c r="F42" s="397"/>
      <c r="G42" s="128"/>
      <c r="H42" s="128"/>
    </row>
    <row r="43" spans="1:8" s="127" customFormat="1" ht="38.1" customHeight="1">
      <c r="A43" s="386"/>
      <c r="B43" s="391"/>
      <c r="C43" s="392"/>
      <c r="D43" s="392"/>
      <c r="E43" s="393"/>
      <c r="F43" s="398"/>
      <c r="G43" s="129"/>
      <c r="H43" s="129"/>
    </row>
    <row r="44" spans="1:8" s="127" customFormat="1" ht="38.1" customHeight="1">
      <c r="A44" s="386"/>
      <c r="B44" s="391"/>
      <c r="C44" s="392"/>
      <c r="D44" s="392"/>
      <c r="E44" s="393"/>
      <c r="F44" s="398"/>
      <c r="G44" s="129"/>
      <c r="H44" s="129"/>
    </row>
    <row r="45" spans="1:8" s="127" customFormat="1" ht="38.1" customHeight="1" thickBot="1">
      <c r="A45" s="387"/>
      <c r="B45" s="394"/>
      <c r="C45" s="395"/>
      <c r="D45" s="395"/>
      <c r="E45" s="396"/>
      <c r="F45" s="399"/>
      <c r="G45" s="130"/>
      <c r="H45" s="130"/>
    </row>
    <row r="46" spans="1:8" s="127" customFormat="1" ht="38.1" customHeight="1">
      <c r="A46" s="385" t="s">
        <v>380</v>
      </c>
      <c r="B46" s="388"/>
      <c r="C46" s="389"/>
      <c r="D46" s="389"/>
      <c r="E46" s="390"/>
      <c r="F46" s="397"/>
      <c r="G46" s="128"/>
      <c r="H46" s="128"/>
    </row>
    <row r="47" spans="1:8" s="127" customFormat="1" ht="38.1" customHeight="1">
      <c r="A47" s="386"/>
      <c r="B47" s="391"/>
      <c r="C47" s="392"/>
      <c r="D47" s="392"/>
      <c r="E47" s="393"/>
      <c r="F47" s="398"/>
      <c r="G47" s="129"/>
      <c r="H47" s="129"/>
    </row>
    <row r="48" spans="1:8" s="127" customFormat="1" ht="38.1" customHeight="1">
      <c r="A48" s="386"/>
      <c r="B48" s="391"/>
      <c r="C48" s="392"/>
      <c r="D48" s="392"/>
      <c r="E48" s="393"/>
      <c r="F48" s="398"/>
      <c r="G48" s="129"/>
      <c r="H48" s="129"/>
    </row>
    <row r="49" spans="1:8" s="127" customFormat="1" ht="38.1" customHeight="1" thickBot="1">
      <c r="A49" s="387"/>
      <c r="B49" s="394"/>
      <c r="C49" s="395"/>
      <c r="D49" s="395"/>
      <c r="E49" s="396"/>
      <c r="F49" s="39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windowProtection="1" topLeftCell="A4"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9" t="s">
        <v>301</v>
      </c>
      <c r="F1" s="369"/>
    </row>
    <row r="2" spans="1:8" ht="25.35" customHeight="1">
      <c r="A2" s="18"/>
      <c r="B2" s="18"/>
      <c r="C2" s="18"/>
      <c r="D2" s="18"/>
      <c r="E2" s="18"/>
      <c r="F2" s="117" t="s">
        <v>302</v>
      </c>
      <c r="G2" s="407" t="str">
        <f>'Budget Detail Sheet'!D2</f>
        <v>ADULT EDUCATION BLOCK GRANT</v>
      </c>
      <c r="H2" s="407"/>
    </row>
    <row r="3" spans="1:8" ht="25.35" customHeight="1">
      <c r="A3" s="19"/>
      <c r="B3" s="19"/>
      <c r="C3" s="19"/>
      <c r="D3" s="19"/>
      <c r="E3" s="19"/>
      <c r="F3" s="118" t="str">
        <f>'Budget Detail Sheet'!C3</f>
        <v xml:space="preserve">ENTITY: </v>
      </c>
      <c r="G3" s="408" t="str">
        <f>'Budget Detail Sheet'!D3</f>
        <v>SANTA BARBARA CCD</v>
      </c>
      <c r="H3" s="408"/>
    </row>
    <row r="4" spans="1:8" ht="25.35" customHeight="1">
      <c r="A4" s="19"/>
      <c r="B4" s="19"/>
      <c r="C4" s="19"/>
      <c r="D4" s="19"/>
      <c r="E4" s="19"/>
      <c r="F4" s="118" t="str">
        <f>'Budget Detail Sheet'!C4</f>
        <v xml:space="preserve">FISCAL YEAR: </v>
      </c>
      <c r="G4" s="408" t="str">
        <f>'Budget Detail Sheet'!D4</f>
        <v>2015/16</v>
      </c>
      <c r="H4" s="408"/>
    </row>
    <row r="5" spans="1:8" ht="25.35" customHeight="1">
      <c r="A5" s="19"/>
      <c r="B5" s="19"/>
      <c r="C5" s="19"/>
      <c r="D5" s="19"/>
      <c r="E5" s="19"/>
      <c r="F5" s="118" t="str">
        <f>'Budget Detail Sheet'!C5</f>
        <v xml:space="preserve">ALLOCATION NUMBER: </v>
      </c>
      <c r="G5" s="43" t="str">
        <f>'Budget Detail Sheet'!D5</f>
        <v>15-328-154</v>
      </c>
      <c r="H5" s="119"/>
    </row>
    <row r="6" spans="1:8" ht="8.1" customHeight="1">
      <c r="A6" s="52"/>
      <c r="B6" s="52"/>
      <c r="C6" s="52"/>
      <c r="D6" s="52"/>
      <c r="E6" s="52"/>
      <c r="F6" s="52"/>
      <c r="G6" s="52"/>
      <c r="H6" s="52"/>
    </row>
    <row r="7" spans="1:8" ht="20.25">
      <c r="A7" s="318" t="s">
        <v>348</v>
      </c>
      <c r="B7" s="318"/>
      <c r="C7" s="318"/>
      <c r="D7" s="318"/>
      <c r="E7" s="318"/>
      <c r="F7" s="318"/>
      <c r="G7" s="318"/>
      <c r="H7" s="318"/>
    </row>
    <row r="8" spans="1:8" ht="18">
      <c r="A8" s="406" t="s">
        <v>489</v>
      </c>
      <c r="B8" s="406"/>
      <c r="C8" s="406"/>
      <c r="D8" s="406"/>
      <c r="E8" s="406"/>
      <c r="F8" s="406"/>
      <c r="G8" s="406"/>
      <c r="H8" s="406"/>
    </row>
    <row r="9" spans="1:8" ht="8.1"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50.1" customHeight="1" thickBot="1">
      <c r="A11" s="409" t="s">
        <v>801</v>
      </c>
      <c r="B11" s="410"/>
      <c r="C11" s="410"/>
      <c r="D11" s="410"/>
      <c r="E11" s="410"/>
      <c r="F11" s="410"/>
      <c r="G11" s="410"/>
      <c r="H11" s="411"/>
    </row>
    <row r="12" spans="1:8" ht="8.1" customHeight="1" thickBot="1">
      <c r="A12" s="52"/>
      <c r="B12" s="52"/>
      <c r="C12" s="52"/>
      <c r="D12" s="52"/>
      <c r="E12" s="52"/>
      <c r="F12" s="52"/>
      <c r="G12" s="52"/>
      <c r="H12" s="52"/>
    </row>
    <row r="13" spans="1:8" s="127" customFormat="1" ht="37.35" customHeight="1" thickBot="1">
      <c r="A13" s="124" t="s">
        <v>350</v>
      </c>
      <c r="B13" s="403" t="s">
        <v>351</v>
      </c>
      <c r="C13" s="404"/>
      <c r="D13" s="404"/>
      <c r="E13" s="405"/>
      <c r="F13" s="124" t="s">
        <v>352</v>
      </c>
      <c r="G13" s="125" t="s">
        <v>353</v>
      </c>
      <c r="H13" s="126" t="s">
        <v>354</v>
      </c>
    </row>
    <row r="14" spans="1:8" s="127" customFormat="1" ht="38.1" customHeight="1">
      <c r="A14" s="385" t="s">
        <v>381</v>
      </c>
      <c r="B14" s="388" t="s">
        <v>830</v>
      </c>
      <c r="C14" s="389"/>
      <c r="D14" s="389"/>
      <c r="E14" s="390"/>
      <c r="F14" s="397"/>
      <c r="G14" s="128"/>
      <c r="H14" s="128"/>
    </row>
    <row r="15" spans="1:8" s="127" customFormat="1" ht="38.1" customHeight="1">
      <c r="A15" s="386"/>
      <c r="B15" s="391"/>
      <c r="C15" s="392"/>
      <c r="D15" s="392"/>
      <c r="E15" s="393"/>
      <c r="F15" s="398"/>
      <c r="G15" s="251"/>
      <c r="H15" s="129"/>
    </row>
    <row r="16" spans="1:8" s="127" customFormat="1" ht="38.1" customHeight="1">
      <c r="A16" s="386"/>
      <c r="B16" s="391"/>
      <c r="C16" s="392"/>
      <c r="D16" s="392"/>
      <c r="E16" s="393"/>
      <c r="F16" s="398"/>
      <c r="G16" s="129"/>
      <c r="H16" s="129"/>
    </row>
    <row r="17" spans="1:8" s="127" customFormat="1" ht="38.1" customHeight="1" thickBot="1">
      <c r="A17" s="387"/>
      <c r="B17" s="394"/>
      <c r="C17" s="395"/>
      <c r="D17" s="395"/>
      <c r="E17" s="396"/>
      <c r="F17" s="399"/>
      <c r="G17" s="130"/>
      <c r="H17" s="130"/>
    </row>
    <row r="18" spans="1:8" s="127" customFormat="1" ht="38.1" customHeight="1">
      <c r="A18" s="385" t="s">
        <v>382</v>
      </c>
      <c r="B18" s="388"/>
      <c r="C18" s="389"/>
      <c r="D18" s="389"/>
      <c r="E18" s="390"/>
      <c r="F18" s="397"/>
      <c r="G18" s="128"/>
      <c r="H18" s="128"/>
    </row>
    <row r="19" spans="1:8" s="127" customFormat="1" ht="38.1" customHeight="1">
      <c r="A19" s="386"/>
      <c r="B19" s="391"/>
      <c r="C19" s="392"/>
      <c r="D19" s="392"/>
      <c r="E19" s="393"/>
      <c r="F19" s="398"/>
      <c r="G19" s="129"/>
      <c r="H19" s="129"/>
    </row>
    <row r="20" spans="1:8" s="127" customFormat="1" ht="38.1" customHeight="1">
      <c r="A20" s="386"/>
      <c r="B20" s="391"/>
      <c r="C20" s="392"/>
      <c r="D20" s="392"/>
      <c r="E20" s="393"/>
      <c r="F20" s="398"/>
      <c r="G20" s="129"/>
      <c r="H20" s="129"/>
    </row>
    <row r="21" spans="1:8" s="127" customFormat="1" ht="38.1" customHeight="1" thickBot="1">
      <c r="A21" s="387"/>
      <c r="B21" s="394"/>
      <c r="C21" s="395"/>
      <c r="D21" s="395"/>
      <c r="E21" s="396"/>
      <c r="F21" s="399"/>
      <c r="G21" s="130"/>
      <c r="H21" s="130"/>
    </row>
    <row r="22" spans="1:8" s="127" customFormat="1" ht="38.1" customHeight="1">
      <c r="A22" s="385" t="s">
        <v>383</v>
      </c>
      <c r="B22" s="388"/>
      <c r="C22" s="389"/>
      <c r="D22" s="389"/>
      <c r="E22" s="390"/>
      <c r="F22" s="397"/>
      <c r="G22" s="128"/>
      <c r="H22" s="128"/>
    </row>
    <row r="23" spans="1:8" s="127" customFormat="1" ht="38.1" customHeight="1">
      <c r="A23" s="386"/>
      <c r="B23" s="391"/>
      <c r="C23" s="392"/>
      <c r="D23" s="392"/>
      <c r="E23" s="393"/>
      <c r="F23" s="398"/>
      <c r="G23" s="251"/>
      <c r="H23" s="251"/>
    </row>
    <row r="24" spans="1:8" s="127" customFormat="1" ht="38.1" customHeight="1">
      <c r="A24" s="386"/>
      <c r="B24" s="391"/>
      <c r="C24" s="392"/>
      <c r="D24" s="392"/>
      <c r="E24" s="393"/>
      <c r="F24" s="398"/>
      <c r="G24" s="129"/>
      <c r="H24" s="129"/>
    </row>
    <row r="25" spans="1:8" s="127" customFormat="1" ht="38.1" customHeight="1" thickBot="1">
      <c r="A25" s="387"/>
      <c r="B25" s="394"/>
      <c r="C25" s="395"/>
      <c r="D25" s="395"/>
      <c r="E25" s="396"/>
      <c r="F25" s="399"/>
      <c r="G25" s="130"/>
      <c r="H25" s="130"/>
    </row>
    <row r="26" spans="1:8" s="127" customFormat="1" ht="38.1" customHeight="1">
      <c r="A26" s="385" t="s">
        <v>384</v>
      </c>
      <c r="B26" s="388"/>
      <c r="C26" s="389"/>
      <c r="D26" s="389"/>
      <c r="E26" s="390"/>
      <c r="F26" s="397"/>
      <c r="G26" s="128"/>
      <c r="H26" s="128"/>
    </row>
    <row r="27" spans="1:8" s="127" customFormat="1" ht="38.1" customHeight="1">
      <c r="A27" s="386"/>
      <c r="B27" s="391"/>
      <c r="C27" s="392"/>
      <c r="D27" s="392"/>
      <c r="E27" s="393"/>
      <c r="F27" s="398"/>
      <c r="G27" s="129"/>
      <c r="H27" s="129"/>
    </row>
    <row r="28" spans="1:8" s="127" customFormat="1" ht="38.1" customHeight="1">
      <c r="A28" s="386"/>
      <c r="B28" s="391"/>
      <c r="C28" s="392"/>
      <c r="D28" s="392"/>
      <c r="E28" s="393"/>
      <c r="F28" s="398"/>
      <c r="G28" s="129"/>
      <c r="H28" s="129"/>
    </row>
    <row r="29" spans="1:8" s="127" customFormat="1" ht="38.1" customHeight="1" thickBot="1">
      <c r="A29" s="387"/>
      <c r="B29" s="394"/>
      <c r="C29" s="395"/>
      <c r="D29" s="395"/>
      <c r="E29" s="396"/>
      <c r="F29" s="399"/>
      <c r="G29" s="130"/>
      <c r="H29" s="130"/>
    </row>
    <row r="30" spans="1:8" s="127" customFormat="1" ht="38.1" customHeight="1">
      <c r="A30" s="385" t="s">
        <v>385</v>
      </c>
      <c r="B30" s="388"/>
      <c r="C30" s="389"/>
      <c r="D30" s="389"/>
      <c r="E30" s="390"/>
      <c r="F30" s="397"/>
      <c r="G30" s="128"/>
      <c r="H30" s="128"/>
    </row>
    <row r="31" spans="1:8" s="127" customFormat="1" ht="38.1" customHeight="1">
      <c r="A31" s="386"/>
      <c r="B31" s="391"/>
      <c r="C31" s="392"/>
      <c r="D31" s="392"/>
      <c r="E31" s="393"/>
      <c r="F31" s="398"/>
      <c r="G31" s="129"/>
      <c r="H31" s="129"/>
    </row>
    <row r="32" spans="1:8" s="127" customFormat="1" ht="38.1" customHeight="1">
      <c r="A32" s="386"/>
      <c r="B32" s="391"/>
      <c r="C32" s="392"/>
      <c r="D32" s="392"/>
      <c r="E32" s="393"/>
      <c r="F32" s="398"/>
      <c r="G32" s="129"/>
      <c r="H32" s="129"/>
    </row>
    <row r="33" spans="1:8" s="127" customFormat="1" ht="38.1" customHeight="1" thickBot="1">
      <c r="A33" s="387"/>
      <c r="B33" s="394"/>
      <c r="C33" s="395"/>
      <c r="D33" s="395"/>
      <c r="E33" s="396"/>
      <c r="F33" s="399"/>
      <c r="G33" s="130"/>
      <c r="H33" s="130"/>
    </row>
    <row r="34" spans="1:8" s="127" customFormat="1" ht="38.1" customHeight="1">
      <c r="A34" s="385" t="s">
        <v>386</v>
      </c>
      <c r="B34" s="388"/>
      <c r="C34" s="389"/>
      <c r="D34" s="389"/>
      <c r="E34" s="390"/>
      <c r="F34" s="397"/>
      <c r="G34" s="128"/>
      <c r="H34" s="128"/>
    </row>
    <row r="35" spans="1:8" s="127" customFormat="1" ht="38.1" customHeight="1">
      <c r="A35" s="386"/>
      <c r="B35" s="391"/>
      <c r="C35" s="392"/>
      <c r="D35" s="392"/>
      <c r="E35" s="393"/>
      <c r="F35" s="398"/>
      <c r="G35" s="129"/>
      <c r="H35" s="129"/>
    </row>
    <row r="36" spans="1:8" s="127" customFormat="1" ht="38.1" customHeight="1">
      <c r="A36" s="386"/>
      <c r="B36" s="391"/>
      <c r="C36" s="392"/>
      <c r="D36" s="392"/>
      <c r="E36" s="393"/>
      <c r="F36" s="398"/>
      <c r="G36" s="129"/>
      <c r="H36" s="129"/>
    </row>
    <row r="37" spans="1:8" s="127" customFormat="1" ht="38.1" customHeight="1" thickBot="1">
      <c r="A37" s="387"/>
      <c r="B37" s="394"/>
      <c r="C37" s="395"/>
      <c r="D37" s="395"/>
      <c r="E37" s="396"/>
      <c r="F37" s="399"/>
      <c r="G37" s="130"/>
      <c r="H37" s="130"/>
    </row>
    <row r="38" spans="1:8" s="127" customFormat="1" ht="38.1" customHeight="1">
      <c r="A38" s="385" t="s">
        <v>387</v>
      </c>
      <c r="B38" s="388"/>
      <c r="C38" s="389"/>
      <c r="D38" s="389"/>
      <c r="E38" s="390"/>
      <c r="F38" s="397"/>
      <c r="G38" s="128"/>
      <c r="H38" s="128"/>
    </row>
    <row r="39" spans="1:8" s="127" customFormat="1" ht="38.1" customHeight="1">
      <c r="A39" s="386"/>
      <c r="B39" s="391"/>
      <c r="C39" s="392"/>
      <c r="D39" s="392"/>
      <c r="E39" s="393"/>
      <c r="F39" s="398"/>
      <c r="G39" s="129"/>
      <c r="H39" s="129"/>
    </row>
    <row r="40" spans="1:8" s="127" customFormat="1" ht="38.1" customHeight="1">
      <c r="A40" s="386"/>
      <c r="B40" s="391"/>
      <c r="C40" s="392"/>
      <c r="D40" s="392"/>
      <c r="E40" s="393"/>
      <c r="F40" s="398"/>
      <c r="G40" s="129"/>
      <c r="H40" s="129"/>
    </row>
    <row r="41" spans="1:8" s="127" customFormat="1" ht="38.1" customHeight="1" thickBot="1">
      <c r="A41" s="387"/>
      <c r="B41" s="394"/>
      <c r="C41" s="395"/>
      <c r="D41" s="395"/>
      <c r="E41" s="396"/>
      <c r="F41" s="399"/>
      <c r="G41" s="130"/>
      <c r="H41" s="130"/>
    </row>
    <row r="42" spans="1:8" s="127" customFormat="1" ht="38.1" customHeight="1">
      <c r="A42" s="385" t="s">
        <v>388</v>
      </c>
      <c r="B42" s="388"/>
      <c r="C42" s="389"/>
      <c r="D42" s="389"/>
      <c r="E42" s="390"/>
      <c r="F42" s="397"/>
      <c r="G42" s="128"/>
      <c r="H42" s="128"/>
    </row>
    <row r="43" spans="1:8" s="127" customFormat="1" ht="38.1" customHeight="1">
      <c r="A43" s="386"/>
      <c r="B43" s="391"/>
      <c r="C43" s="392"/>
      <c r="D43" s="392"/>
      <c r="E43" s="393"/>
      <c r="F43" s="398"/>
      <c r="G43" s="129"/>
      <c r="H43" s="129"/>
    </row>
    <row r="44" spans="1:8" s="127" customFormat="1" ht="38.1" customHeight="1">
      <c r="A44" s="386"/>
      <c r="B44" s="391"/>
      <c r="C44" s="392"/>
      <c r="D44" s="392"/>
      <c r="E44" s="393"/>
      <c r="F44" s="398"/>
      <c r="G44" s="129"/>
      <c r="H44" s="129"/>
    </row>
    <row r="45" spans="1:8" s="127" customFormat="1" ht="38.1" customHeight="1" thickBot="1">
      <c r="A45" s="387"/>
      <c r="B45" s="394"/>
      <c r="C45" s="395"/>
      <c r="D45" s="395"/>
      <c r="E45" s="396"/>
      <c r="F45" s="399"/>
      <c r="G45" s="130"/>
      <c r="H45" s="130"/>
    </row>
    <row r="46" spans="1:8" s="127" customFormat="1" ht="38.1" customHeight="1">
      <c r="A46" s="385" t="s">
        <v>389</v>
      </c>
      <c r="B46" s="388"/>
      <c r="C46" s="389"/>
      <c r="D46" s="389"/>
      <c r="E46" s="390"/>
      <c r="F46" s="397"/>
      <c r="G46" s="128"/>
      <c r="H46" s="128"/>
    </row>
    <row r="47" spans="1:8" s="127" customFormat="1" ht="38.1" customHeight="1">
      <c r="A47" s="386"/>
      <c r="B47" s="391"/>
      <c r="C47" s="392"/>
      <c r="D47" s="392"/>
      <c r="E47" s="393"/>
      <c r="F47" s="398"/>
      <c r="G47" s="129"/>
      <c r="H47" s="129"/>
    </row>
    <row r="48" spans="1:8" s="127" customFormat="1" ht="38.1" customHeight="1">
      <c r="A48" s="386"/>
      <c r="B48" s="391"/>
      <c r="C48" s="392"/>
      <c r="D48" s="392"/>
      <c r="E48" s="393"/>
      <c r="F48" s="398"/>
      <c r="G48" s="129"/>
      <c r="H48" s="129"/>
    </row>
    <row r="49" spans="1:8" s="127" customFormat="1" ht="38.1" customHeight="1" thickBot="1">
      <c r="A49" s="387"/>
      <c r="B49" s="394"/>
      <c r="C49" s="395"/>
      <c r="D49" s="395"/>
      <c r="E49" s="396"/>
      <c r="F49" s="39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windowProtection="1"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9" t="s">
        <v>301</v>
      </c>
      <c r="F1" s="369"/>
    </row>
    <row r="2" spans="1:8" ht="25.35" customHeight="1">
      <c r="A2" s="18"/>
      <c r="B2" s="18"/>
      <c r="C2" s="18"/>
      <c r="D2" s="18"/>
      <c r="E2" s="18"/>
      <c r="F2" s="117" t="s">
        <v>302</v>
      </c>
      <c r="G2" s="407" t="str">
        <f>'Budget Detail Sheet'!D2</f>
        <v>ADULT EDUCATION BLOCK GRANT</v>
      </c>
      <c r="H2" s="407"/>
    </row>
    <row r="3" spans="1:8" ht="25.35" customHeight="1">
      <c r="A3" s="19"/>
      <c r="B3" s="19"/>
      <c r="C3" s="19"/>
      <c r="D3" s="19"/>
      <c r="E3" s="19"/>
      <c r="F3" s="118" t="str">
        <f>'Budget Detail Sheet'!C3</f>
        <v xml:space="preserve">ENTITY: </v>
      </c>
      <c r="G3" s="408" t="str">
        <f>'Budget Detail Sheet'!D3</f>
        <v>SANTA BARBARA CCD</v>
      </c>
      <c r="H3" s="408"/>
    </row>
    <row r="4" spans="1:8" ht="25.35" customHeight="1">
      <c r="A4" s="19"/>
      <c r="B4" s="19"/>
      <c r="C4" s="19"/>
      <c r="D4" s="19"/>
      <c r="E4" s="19"/>
      <c r="F4" s="118" t="str">
        <f>'Budget Detail Sheet'!C4</f>
        <v xml:space="preserve">FISCAL YEAR: </v>
      </c>
      <c r="G4" s="408" t="str">
        <f>'Budget Detail Sheet'!D4</f>
        <v>2015/16</v>
      </c>
      <c r="H4" s="408"/>
    </row>
    <row r="5" spans="1:8" ht="25.35" customHeight="1">
      <c r="A5" s="19"/>
      <c r="B5" s="19"/>
      <c r="C5" s="19"/>
      <c r="D5" s="19"/>
      <c r="E5" s="19"/>
      <c r="F5" s="118" t="str">
        <f>'Budget Detail Sheet'!C5</f>
        <v xml:space="preserve">ALLOCATION NUMBER: </v>
      </c>
      <c r="G5" s="43" t="str">
        <f>'Budget Detail Sheet'!D5</f>
        <v>15-328-154</v>
      </c>
      <c r="H5" s="119"/>
    </row>
    <row r="6" spans="1:8" ht="8.1" customHeight="1">
      <c r="A6" s="52"/>
      <c r="B6" s="52"/>
      <c r="C6" s="52"/>
      <c r="D6" s="52"/>
      <c r="E6" s="52"/>
      <c r="F6" s="52"/>
      <c r="G6" s="52"/>
      <c r="H6" s="52"/>
    </row>
    <row r="7" spans="1:8" ht="20.25">
      <c r="A7" s="318" t="s">
        <v>348</v>
      </c>
      <c r="B7" s="318"/>
      <c r="C7" s="318"/>
      <c r="D7" s="318"/>
      <c r="E7" s="318"/>
      <c r="F7" s="318"/>
      <c r="G7" s="318"/>
      <c r="H7" s="318"/>
    </row>
    <row r="8" spans="1:8" ht="18">
      <c r="A8" s="406" t="s">
        <v>489</v>
      </c>
      <c r="B8" s="406"/>
      <c r="C8" s="406"/>
      <c r="D8" s="406"/>
      <c r="E8" s="406"/>
      <c r="F8" s="406"/>
      <c r="G8" s="406"/>
      <c r="H8" s="406"/>
    </row>
    <row r="9" spans="1:8" ht="8.1"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50.1" customHeight="1" thickBot="1">
      <c r="A11" s="409"/>
      <c r="B11" s="410"/>
      <c r="C11" s="410"/>
      <c r="D11" s="410"/>
      <c r="E11" s="410"/>
      <c r="F11" s="410"/>
      <c r="G11" s="410"/>
      <c r="H11" s="411"/>
    </row>
    <row r="12" spans="1:8" ht="8.1" customHeight="1" thickBot="1">
      <c r="A12" s="52"/>
      <c r="B12" s="52"/>
      <c r="C12" s="52"/>
      <c r="D12" s="52"/>
      <c r="E12" s="52"/>
      <c r="F12" s="52"/>
      <c r="G12" s="52"/>
      <c r="H12" s="52"/>
    </row>
    <row r="13" spans="1:8" s="127" customFormat="1" ht="37.35" customHeight="1" thickBot="1">
      <c r="A13" s="124" t="s">
        <v>350</v>
      </c>
      <c r="B13" s="403" t="s">
        <v>351</v>
      </c>
      <c r="C13" s="404"/>
      <c r="D13" s="404"/>
      <c r="E13" s="405"/>
      <c r="F13" s="124" t="s">
        <v>352</v>
      </c>
      <c r="G13" s="125" t="s">
        <v>353</v>
      </c>
      <c r="H13" s="126" t="s">
        <v>354</v>
      </c>
    </row>
    <row r="14" spans="1:8" s="127" customFormat="1" ht="38.1" customHeight="1">
      <c r="A14" s="385" t="s">
        <v>390</v>
      </c>
      <c r="B14" s="388"/>
      <c r="C14" s="389"/>
      <c r="D14" s="389"/>
      <c r="E14" s="390"/>
      <c r="F14" s="397"/>
      <c r="G14" s="128"/>
      <c r="H14" s="128"/>
    </row>
    <row r="15" spans="1:8" s="127" customFormat="1" ht="38.1" customHeight="1">
      <c r="A15" s="386"/>
      <c r="B15" s="391"/>
      <c r="C15" s="392"/>
      <c r="D15" s="392"/>
      <c r="E15" s="393"/>
      <c r="F15" s="398"/>
      <c r="G15" s="129"/>
      <c r="H15" s="129"/>
    </row>
    <row r="16" spans="1:8" s="127" customFormat="1" ht="38.1" customHeight="1">
      <c r="A16" s="386"/>
      <c r="B16" s="391"/>
      <c r="C16" s="392"/>
      <c r="D16" s="392"/>
      <c r="E16" s="393"/>
      <c r="F16" s="398"/>
      <c r="G16" s="129"/>
      <c r="H16" s="129"/>
    </row>
    <row r="17" spans="1:8" s="127" customFormat="1" ht="38.1" customHeight="1" thickBot="1">
      <c r="A17" s="387"/>
      <c r="B17" s="394"/>
      <c r="C17" s="395"/>
      <c r="D17" s="395"/>
      <c r="E17" s="396"/>
      <c r="F17" s="399"/>
      <c r="G17" s="130"/>
      <c r="H17" s="130"/>
    </row>
    <row r="18" spans="1:8" s="127" customFormat="1" ht="38.1" customHeight="1">
      <c r="A18" s="385" t="s">
        <v>391</v>
      </c>
      <c r="B18" s="388"/>
      <c r="C18" s="389"/>
      <c r="D18" s="389"/>
      <c r="E18" s="390"/>
      <c r="F18" s="397"/>
      <c r="G18" s="128"/>
      <c r="H18" s="128"/>
    </row>
    <row r="19" spans="1:8" s="127" customFormat="1" ht="38.1" customHeight="1">
      <c r="A19" s="386"/>
      <c r="B19" s="391"/>
      <c r="C19" s="392"/>
      <c r="D19" s="392"/>
      <c r="E19" s="393"/>
      <c r="F19" s="398"/>
      <c r="G19" s="129"/>
      <c r="H19" s="129"/>
    </row>
    <row r="20" spans="1:8" s="127" customFormat="1" ht="38.1" customHeight="1">
      <c r="A20" s="386"/>
      <c r="B20" s="391"/>
      <c r="C20" s="392"/>
      <c r="D20" s="392"/>
      <c r="E20" s="393"/>
      <c r="F20" s="398"/>
      <c r="G20" s="129"/>
      <c r="H20" s="129"/>
    </row>
    <row r="21" spans="1:8" s="127" customFormat="1" ht="38.1" customHeight="1" thickBot="1">
      <c r="A21" s="387"/>
      <c r="B21" s="394"/>
      <c r="C21" s="395"/>
      <c r="D21" s="395"/>
      <c r="E21" s="396"/>
      <c r="F21" s="399"/>
      <c r="G21" s="130"/>
      <c r="H21" s="130"/>
    </row>
    <row r="22" spans="1:8" s="127" customFormat="1" ht="38.1" customHeight="1">
      <c r="A22" s="385" t="s">
        <v>392</v>
      </c>
      <c r="B22" s="388"/>
      <c r="C22" s="389"/>
      <c r="D22" s="389"/>
      <c r="E22" s="390"/>
      <c r="F22" s="397"/>
      <c r="G22" s="128"/>
      <c r="H22" s="128"/>
    </row>
    <row r="23" spans="1:8" s="127" customFormat="1" ht="38.1" customHeight="1">
      <c r="A23" s="386"/>
      <c r="B23" s="391"/>
      <c r="C23" s="392"/>
      <c r="D23" s="392"/>
      <c r="E23" s="393"/>
      <c r="F23" s="398"/>
      <c r="G23" s="129"/>
      <c r="H23" s="129"/>
    </row>
    <row r="24" spans="1:8" s="127" customFormat="1" ht="38.1" customHeight="1">
      <c r="A24" s="386"/>
      <c r="B24" s="391"/>
      <c r="C24" s="392"/>
      <c r="D24" s="392"/>
      <c r="E24" s="393"/>
      <c r="F24" s="398"/>
      <c r="G24" s="129"/>
      <c r="H24" s="129"/>
    </row>
    <row r="25" spans="1:8" s="127" customFormat="1" ht="38.1" customHeight="1" thickBot="1">
      <c r="A25" s="387"/>
      <c r="B25" s="394"/>
      <c r="C25" s="395"/>
      <c r="D25" s="395"/>
      <c r="E25" s="396"/>
      <c r="F25" s="399"/>
      <c r="G25" s="130"/>
      <c r="H25" s="130"/>
    </row>
    <row r="26" spans="1:8" s="127" customFormat="1" ht="38.1" customHeight="1">
      <c r="A26" s="385" t="s">
        <v>393</v>
      </c>
      <c r="B26" s="388"/>
      <c r="C26" s="389"/>
      <c r="D26" s="389"/>
      <c r="E26" s="390"/>
      <c r="F26" s="397"/>
      <c r="G26" s="128"/>
      <c r="H26" s="128"/>
    </row>
    <row r="27" spans="1:8" s="127" customFormat="1" ht="38.1" customHeight="1">
      <c r="A27" s="386"/>
      <c r="B27" s="391"/>
      <c r="C27" s="392"/>
      <c r="D27" s="392"/>
      <c r="E27" s="393"/>
      <c r="F27" s="398"/>
      <c r="G27" s="129"/>
      <c r="H27" s="129"/>
    </row>
    <row r="28" spans="1:8" s="127" customFormat="1" ht="38.1" customHeight="1">
      <c r="A28" s="386"/>
      <c r="B28" s="391"/>
      <c r="C28" s="392"/>
      <c r="D28" s="392"/>
      <c r="E28" s="393"/>
      <c r="F28" s="398"/>
      <c r="G28" s="129"/>
      <c r="H28" s="129"/>
    </row>
    <row r="29" spans="1:8" s="127" customFormat="1" ht="38.1" customHeight="1" thickBot="1">
      <c r="A29" s="387"/>
      <c r="B29" s="394"/>
      <c r="C29" s="395"/>
      <c r="D29" s="395"/>
      <c r="E29" s="396"/>
      <c r="F29" s="399"/>
      <c r="G29" s="130"/>
      <c r="H29" s="130"/>
    </row>
    <row r="30" spans="1:8" s="127" customFormat="1" ht="38.1" customHeight="1">
      <c r="A30" s="385" t="s">
        <v>394</v>
      </c>
      <c r="B30" s="388"/>
      <c r="C30" s="389"/>
      <c r="D30" s="389"/>
      <c r="E30" s="390"/>
      <c r="F30" s="397"/>
      <c r="G30" s="128"/>
      <c r="H30" s="128"/>
    </row>
    <row r="31" spans="1:8" s="127" customFormat="1" ht="38.1" customHeight="1">
      <c r="A31" s="386"/>
      <c r="B31" s="391"/>
      <c r="C31" s="392"/>
      <c r="D31" s="392"/>
      <c r="E31" s="393"/>
      <c r="F31" s="398"/>
      <c r="G31" s="129"/>
      <c r="H31" s="129"/>
    </row>
    <row r="32" spans="1:8" s="127" customFormat="1" ht="38.1" customHeight="1">
      <c r="A32" s="386"/>
      <c r="B32" s="391"/>
      <c r="C32" s="392"/>
      <c r="D32" s="392"/>
      <c r="E32" s="393"/>
      <c r="F32" s="398"/>
      <c r="G32" s="129"/>
      <c r="H32" s="129"/>
    </row>
    <row r="33" spans="1:8" s="127" customFormat="1" ht="38.1" customHeight="1" thickBot="1">
      <c r="A33" s="387"/>
      <c r="B33" s="394"/>
      <c r="C33" s="395"/>
      <c r="D33" s="395"/>
      <c r="E33" s="396"/>
      <c r="F33" s="399"/>
      <c r="G33" s="130"/>
      <c r="H33" s="130"/>
    </row>
    <row r="34" spans="1:8" s="127" customFormat="1" ht="38.1" customHeight="1">
      <c r="A34" s="385" t="s">
        <v>395</v>
      </c>
      <c r="B34" s="388"/>
      <c r="C34" s="389"/>
      <c r="D34" s="389"/>
      <c r="E34" s="390"/>
      <c r="F34" s="397"/>
      <c r="G34" s="128"/>
      <c r="H34" s="128"/>
    </row>
    <row r="35" spans="1:8" s="127" customFormat="1" ht="38.1" customHeight="1">
      <c r="A35" s="386"/>
      <c r="B35" s="391"/>
      <c r="C35" s="392"/>
      <c r="D35" s="392"/>
      <c r="E35" s="393"/>
      <c r="F35" s="398"/>
      <c r="G35" s="129"/>
      <c r="H35" s="129"/>
    </row>
    <row r="36" spans="1:8" s="127" customFormat="1" ht="38.1" customHeight="1">
      <c r="A36" s="386"/>
      <c r="B36" s="391"/>
      <c r="C36" s="392"/>
      <c r="D36" s="392"/>
      <c r="E36" s="393"/>
      <c r="F36" s="398"/>
      <c r="G36" s="129"/>
      <c r="H36" s="129"/>
    </row>
    <row r="37" spans="1:8" s="127" customFormat="1" ht="38.1" customHeight="1" thickBot="1">
      <c r="A37" s="387"/>
      <c r="B37" s="394"/>
      <c r="C37" s="395"/>
      <c r="D37" s="395"/>
      <c r="E37" s="396"/>
      <c r="F37" s="399"/>
      <c r="G37" s="130"/>
      <c r="H37" s="130"/>
    </row>
    <row r="38" spans="1:8" s="127" customFormat="1" ht="38.1" customHeight="1">
      <c r="A38" s="385" t="s">
        <v>396</v>
      </c>
      <c r="B38" s="388"/>
      <c r="C38" s="389"/>
      <c r="D38" s="389"/>
      <c r="E38" s="390"/>
      <c r="F38" s="397"/>
      <c r="G38" s="128"/>
      <c r="H38" s="128"/>
    </row>
    <row r="39" spans="1:8" s="127" customFormat="1" ht="38.1" customHeight="1">
      <c r="A39" s="386"/>
      <c r="B39" s="391"/>
      <c r="C39" s="392"/>
      <c r="D39" s="392"/>
      <c r="E39" s="393"/>
      <c r="F39" s="398"/>
      <c r="G39" s="129"/>
      <c r="H39" s="129"/>
    </row>
    <row r="40" spans="1:8" s="127" customFormat="1" ht="38.1" customHeight="1">
      <c r="A40" s="386"/>
      <c r="B40" s="391"/>
      <c r="C40" s="392"/>
      <c r="D40" s="392"/>
      <c r="E40" s="393"/>
      <c r="F40" s="398"/>
      <c r="G40" s="129"/>
      <c r="H40" s="129"/>
    </row>
    <row r="41" spans="1:8" s="127" customFormat="1" ht="38.1" customHeight="1" thickBot="1">
      <c r="A41" s="387"/>
      <c r="B41" s="394"/>
      <c r="C41" s="395"/>
      <c r="D41" s="395"/>
      <c r="E41" s="396"/>
      <c r="F41" s="399"/>
      <c r="G41" s="130"/>
      <c r="H41" s="130"/>
    </row>
    <row r="42" spans="1:8" s="127" customFormat="1" ht="38.1" customHeight="1">
      <c r="A42" s="385" t="s">
        <v>397</v>
      </c>
      <c r="B42" s="388"/>
      <c r="C42" s="389"/>
      <c r="D42" s="389"/>
      <c r="E42" s="390"/>
      <c r="F42" s="397"/>
      <c r="G42" s="128"/>
      <c r="H42" s="128"/>
    </row>
    <row r="43" spans="1:8" s="127" customFormat="1" ht="38.1" customHeight="1">
      <c r="A43" s="386"/>
      <c r="B43" s="391"/>
      <c r="C43" s="392"/>
      <c r="D43" s="392"/>
      <c r="E43" s="393"/>
      <c r="F43" s="398"/>
      <c r="G43" s="129"/>
      <c r="H43" s="129"/>
    </row>
    <row r="44" spans="1:8" s="127" customFormat="1" ht="38.1" customHeight="1">
      <c r="A44" s="386"/>
      <c r="B44" s="391"/>
      <c r="C44" s="392"/>
      <c r="D44" s="392"/>
      <c r="E44" s="393"/>
      <c r="F44" s="398"/>
      <c r="G44" s="129"/>
      <c r="H44" s="129"/>
    </row>
    <row r="45" spans="1:8" s="127" customFormat="1" ht="38.1" customHeight="1" thickBot="1">
      <c r="A45" s="387"/>
      <c r="B45" s="394"/>
      <c r="C45" s="395"/>
      <c r="D45" s="395"/>
      <c r="E45" s="396"/>
      <c r="F45" s="399"/>
      <c r="G45" s="130"/>
      <c r="H45" s="130"/>
    </row>
    <row r="46" spans="1:8" s="127" customFormat="1" ht="38.1" customHeight="1">
      <c r="A46" s="385" t="s">
        <v>398</v>
      </c>
      <c r="B46" s="388"/>
      <c r="C46" s="389"/>
      <c r="D46" s="389"/>
      <c r="E46" s="390"/>
      <c r="F46" s="397"/>
      <c r="G46" s="128"/>
      <c r="H46" s="128"/>
    </row>
    <row r="47" spans="1:8" s="127" customFormat="1" ht="38.1" customHeight="1">
      <c r="A47" s="386"/>
      <c r="B47" s="391"/>
      <c r="C47" s="392"/>
      <c r="D47" s="392"/>
      <c r="E47" s="393"/>
      <c r="F47" s="398"/>
      <c r="G47" s="129"/>
      <c r="H47" s="129"/>
    </row>
    <row r="48" spans="1:8" s="127" customFormat="1" ht="38.1" customHeight="1">
      <c r="A48" s="386"/>
      <c r="B48" s="391"/>
      <c r="C48" s="392"/>
      <c r="D48" s="392"/>
      <c r="E48" s="393"/>
      <c r="F48" s="398"/>
      <c r="G48" s="129"/>
      <c r="H48" s="129"/>
    </row>
    <row r="49" spans="1:8" s="127" customFormat="1" ht="38.1" customHeight="1" thickBot="1">
      <c r="A49" s="387"/>
      <c r="B49" s="394"/>
      <c r="C49" s="395"/>
      <c r="D49" s="395"/>
      <c r="E49" s="396"/>
      <c r="F49" s="39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2017-02-14T22:04:31Z</cp:lastPrinted>
  <dcterms:created xsi:type="dcterms:W3CDTF">2010-09-23T00:14:57Z</dcterms:created>
  <dcterms:modified xsi:type="dcterms:W3CDTF">2017-03-10T23:29:48Z</dcterms:modified>
</cp:coreProperties>
</file>