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4 Santa Barbara\"/>
    </mc:Choice>
  </mc:AlternateContent>
  <bookViews>
    <workbookView xWindow="480" yWindow="1170" windowWidth="25120" windowHeight="14300" tabRatio="747" activeTab="1"/>
  </bookViews>
  <sheets>
    <sheet name="Data" sheetId="62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4">Sheet2!$A$1:$AB$72</definedName>
    <definedName name="_xlnm.Print_Area" localSheetId="22">Sheet20!$A$1:$AB$72</definedName>
    <definedName name="_xlnm.Print_Area" localSheetId="5">Sheet3!$A$1:$AB$72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8" i="39" l="1"/>
  <c r="V60" i="39"/>
  <c r="V62" i="39"/>
  <c r="J21" i="39"/>
  <c r="J23" i="39"/>
  <c r="F43" i="41"/>
  <c r="F45" i="41"/>
  <c r="F47" i="41"/>
  <c r="H43" i="41"/>
  <c r="H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<sst xmlns="http://schemas.openxmlformats.org/spreadsheetml/2006/main" count="1675" uniqueCount="123">
  <si>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</si>
  <si>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</si>
  <si>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</si>
  <si>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</si>
  <si>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</si>
  <si>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</si>
  <si>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</si>
  <si>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</si>
  <si>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</si>
  <si>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</si>
  <si>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</si>
  <si>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</si>
  <si>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</si>
  <si>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</si>
  <si>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</si>
  <si>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</si>
  <si>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</si>
  <si>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</si>
  <si>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</si>
  <si>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</si>
  <si>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</si>
  <si>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</si>
  <si>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</si>
  <si>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</si>
  <si>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</si>
  <si>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</si>
  <si>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</si>
  <si>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</si>
  <si>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</si>
  <si>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</si>
  <si>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</si>
  <si>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</si>
  <si>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</si>
  <si>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</si>
  <si>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</si>
  <si>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</si>
  <si>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</si>
  <si>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</si>
  <si>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</si>
  <si>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</si>
  <si>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</si>
  <si>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</si>
  <si>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</si>
  <si>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</si>
  <si>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</si>
  <si>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</si>
  <si>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</si>
  <si>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</si>
  <si>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</si>
  <si>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</si>
  <si>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</si>
  <si>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</si>
  <si>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</si>
  <si>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</si>
  <si>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</si>
  <si>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</si>
  <si>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</si>
  <si>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</si>
  <si>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</si>
  <si>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</si>
  <si>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</si>
  <si>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</si>
  <si>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</si>
  <si>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</si>
  <si>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</si>
  <si>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</si>
  <si>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</si>
  <si>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</si>
  <si>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</si>
  <si>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</si>
  <si>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</si>
  <si>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</si>
  <si>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</si>
  <si>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</si>
  <si>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</si>
  <si>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</si>
  <si>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</si>
  <si>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</si>
  <si>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</si>
  <si>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</si>
  <si>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</si>
  <si>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</si>
  <si>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</si>
  <si>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</si>
  <si>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</si>
  <si>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</si>
  <si>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</si>
  <si>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</si>
  <si>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</si>
  <si>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</si>
  <si>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</si>
  <si>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</si>
  <si>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</si>
  <si>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</si>
  <si>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</si>
  <si>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</si>
  <si>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</si>
  <si>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</si>
  <si>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</si>
  <si>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</si>
  <si>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</si>
  <si>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</si>
  <si>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</si>
  <si>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</si>
  <si>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</si>
  <si>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</si>
  <si>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</si>
  <si>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</si>
  <si>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</si>
  <si>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</si>
  <si>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</si>
  <si>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</si>
  <si>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</si>
  <si>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</si>
  <si>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</si>
  <si>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</si>
  <si>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</si>
  <si>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</si>
  <si>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Santa Barbara Community College District (SBCCD)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</si>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</sst>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1"/>
  <sheetViews>
    <sheetView workbookViewId="0"/>
  </sheetViews>
  <sheetFormatPr defaultColWidth="10.90625" defaultRowHeight="13" x14ac:dyDescent="0.6"/>
  <sheetData>
    <row r="1" spans="1:5" x14ac:dyDescent="0.6">
      <c r="A1" t="s">
        <v>119</v>
      </c>
      <c r="B1" t="s">
        <v>120</v>
      </c>
      <c r="C1" t="s">
        <v>121</v>
      </c>
      <c r="D1" t="s">
        <v>122</v>
      </c>
      <c r="E1" t="s">
        <v>0</v>
      </c>
    </row>
    <row r="2" spans="1:5" x14ac:dyDescent="0.6">
      <c r="A2" t="s">
        <v>56</v>
      </c>
      <c r="B2" t="s">
        <v>118</v>
      </c>
      <c r="C2" t="s">
        <v>7</v>
      </c>
      <c r="D2" t="s">
        <v>99</v>
      </c>
      <c r="E2">
        <v>0</v>
      </c>
    </row>
    <row r="3" spans="1:5" x14ac:dyDescent="0.6">
      <c r="A3" t="s">
        <v>56</v>
      </c>
      <c r="B3" t="s">
        <v>118</v>
      </c>
      <c r="C3" t="s">
        <v>7</v>
      </c>
      <c r="D3" t="s">
        <v>98</v>
      </c>
      <c r="E3">
        <v>0</v>
      </c>
    </row>
    <row r="4" spans="1:5" x14ac:dyDescent="0.6">
      <c r="A4" t="s">
        <v>56</v>
      </c>
      <c r="B4" t="s">
        <v>118</v>
      </c>
      <c r="C4" t="s">
        <v>7</v>
      </c>
      <c r="D4" t="s">
        <v>97</v>
      </c>
      <c r="E4">
        <v>0</v>
      </c>
    </row>
    <row r="5" spans="1:5" x14ac:dyDescent="0.6">
      <c r="A5" t="s">
        <v>56</v>
      </c>
      <c r="B5" t="s">
        <v>118</v>
      </c>
      <c r="C5" t="s">
        <v>7</v>
      </c>
      <c r="D5" t="s">
        <v>96</v>
      </c>
      <c r="E5">
        <v>0</v>
      </c>
    </row>
    <row r="6" spans="1:5" x14ac:dyDescent="0.6">
      <c r="A6" t="s">
        <v>56</v>
      </c>
      <c r="B6" t="s">
        <v>118</v>
      </c>
      <c r="C6" t="s">
        <v>7</v>
      </c>
      <c r="D6" t="s">
        <v>95</v>
      </c>
      <c r="E6">
        <v>0</v>
      </c>
    </row>
    <row r="7" spans="1:5" x14ac:dyDescent="0.6">
      <c r="A7" t="s">
        <v>56</v>
      </c>
      <c r="B7" t="s">
        <v>118</v>
      </c>
      <c r="C7" t="s">
        <v>4</v>
      </c>
      <c r="D7" t="s">
        <v>99</v>
      </c>
      <c r="E7">
        <v>0</v>
      </c>
    </row>
    <row r="8" spans="1:5" x14ac:dyDescent="0.6">
      <c r="A8" t="s">
        <v>56</v>
      </c>
      <c r="B8" t="s">
        <v>118</v>
      </c>
      <c r="C8" t="s">
        <v>4</v>
      </c>
      <c r="D8" t="s">
        <v>98</v>
      </c>
      <c r="E8">
        <v>0</v>
      </c>
    </row>
    <row r="9" spans="1:5" x14ac:dyDescent="0.6">
      <c r="A9" t="s">
        <v>56</v>
      </c>
      <c r="B9" t="s">
        <v>118</v>
      </c>
      <c r="C9" t="s">
        <v>4</v>
      </c>
      <c r="D9" t="s">
        <v>97</v>
      </c>
      <c r="E9">
        <v>108538.6667</v>
      </c>
    </row>
    <row r="10" spans="1:5" x14ac:dyDescent="0.6">
      <c r="A10" t="s">
        <v>56</v>
      </c>
      <c r="B10" t="s">
        <v>118</v>
      </c>
      <c r="C10" t="s">
        <v>4</v>
      </c>
      <c r="D10" t="s">
        <v>96</v>
      </c>
      <c r="E10">
        <v>108538.6667</v>
      </c>
    </row>
    <row r="11" spans="1:5" x14ac:dyDescent="0.6">
      <c r="A11" t="s">
        <v>56</v>
      </c>
      <c r="B11" t="s">
        <v>118</v>
      </c>
      <c r="C11" t="s">
        <v>4</v>
      </c>
      <c r="D11" t="s">
        <v>95</v>
      </c>
      <c r="E11">
        <v>108538.6667</v>
      </c>
    </row>
    <row r="12" spans="1:5" x14ac:dyDescent="0.6">
      <c r="A12" t="s">
        <v>56</v>
      </c>
      <c r="B12" t="s">
        <v>118</v>
      </c>
      <c r="C12" t="s">
        <v>6</v>
      </c>
      <c r="D12" t="s">
        <v>99</v>
      </c>
      <c r="E12">
        <v>0</v>
      </c>
    </row>
    <row r="13" spans="1:5" x14ac:dyDescent="0.6">
      <c r="A13" t="s">
        <v>56</v>
      </c>
      <c r="B13" t="s">
        <v>118</v>
      </c>
      <c r="C13" t="s">
        <v>6</v>
      </c>
      <c r="D13" t="s">
        <v>98</v>
      </c>
      <c r="E13">
        <v>0</v>
      </c>
    </row>
    <row r="14" spans="1:5" x14ac:dyDescent="0.6">
      <c r="A14" t="s">
        <v>56</v>
      </c>
      <c r="B14" t="s">
        <v>118</v>
      </c>
      <c r="C14" t="s">
        <v>6</v>
      </c>
      <c r="D14" t="s">
        <v>97</v>
      </c>
      <c r="E14">
        <v>0</v>
      </c>
    </row>
    <row r="15" spans="1:5" x14ac:dyDescent="0.6">
      <c r="A15" t="s">
        <v>56</v>
      </c>
      <c r="B15" t="s">
        <v>118</v>
      </c>
      <c r="C15" t="s">
        <v>6</v>
      </c>
      <c r="D15" t="s">
        <v>96</v>
      </c>
      <c r="E15">
        <v>0</v>
      </c>
    </row>
    <row r="16" spans="1:5" x14ac:dyDescent="0.6">
      <c r="A16" t="s">
        <v>56</v>
      </c>
      <c r="B16" t="s">
        <v>118</v>
      </c>
      <c r="C16" t="s">
        <v>6</v>
      </c>
      <c r="D16" t="s">
        <v>95</v>
      </c>
      <c r="E16">
        <v>0</v>
      </c>
    </row>
    <row r="17" spans="1:5" x14ac:dyDescent="0.6">
      <c r="A17" t="s">
        <v>56</v>
      </c>
      <c r="B17" t="s">
        <v>118</v>
      </c>
      <c r="C17" t="s">
        <v>3</v>
      </c>
      <c r="D17" t="s">
        <v>99</v>
      </c>
      <c r="E17">
        <v>0</v>
      </c>
    </row>
    <row r="18" spans="1:5" x14ac:dyDescent="0.6">
      <c r="A18" t="s">
        <v>56</v>
      </c>
      <c r="B18" t="s">
        <v>118</v>
      </c>
      <c r="C18" t="s">
        <v>3</v>
      </c>
      <c r="D18" t="s">
        <v>98</v>
      </c>
      <c r="E18">
        <v>0</v>
      </c>
    </row>
    <row r="19" spans="1:5" x14ac:dyDescent="0.6">
      <c r="A19" t="s">
        <v>56</v>
      </c>
      <c r="B19" t="s">
        <v>118</v>
      </c>
      <c r="C19" t="s">
        <v>3</v>
      </c>
      <c r="D19" t="s">
        <v>97</v>
      </c>
      <c r="E19">
        <v>0</v>
      </c>
    </row>
    <row r="20" spans="1:5" x14ac:dyDescent="0.6">
      <c r="A20" t="s">
        <v>56</v>
      </c>
      <c r="B20" t="s">
        <v>118</v>
      </c>
      <c r="C20" t="s">
        <v>3</v>
      </c>
      <c r="D20" t="s">
        <v>96</v>
      </c>
      <c r="E20">
        <v>0</v>
      </c>
    </row>
    <row r="21" spans="1:5" x14ac:dyDescent="0.6">
      <c r="A21" t="s">
        <v>56</v>
      </c>
      <c r="B21" t="s">
        <v>118</v>
      </c>
      <c r="C21" t="s">
        <v>3</v>
      </c>
      <c r="D21" t="s">
        <v>95</v>
      </c>
      <c r="E21">
        <v>0</v>
      </c>
    </row>
    <row r="22" spans="1:5" x14ac:dyDescent="0.6">
      <c r="A22" t="s">
        <v>56</v>
      </c>
      <c r="B22" t="s">
        <v>118</v>
      </c>
      <c r="C22" t="s">
        <v>2</v>
      </c>
      <c r="D22" t="s">
        <v>99</v>
      </c>
      <c r="E22">
        <v>0</v>
      </c>
    </row>
    <row r="23" spans="1:5" x14ac:dyDescent="0.6">
      <c r="A23" t="s">
        <v>56</v>
      </c>
      <c r="B23" t="s">
        <v>118</v>
      </c>
      <c r="C23" t="s">
        <v>2</v>
      </c>
      <c r="D23" t="s">
        <v>98</v>
      </c>
      <c r="E23">
        <v>0</v>
      </c>
    </row>
    <row r="24" spans="1:5" x14ac:dyDescent="0.6">
      <c r="A24" t="s">
        <v>56</v>
      </c>
      <c r="B24" t="s">
        <v>118</v>
      </c>
      <c r="C24" t="s">
        <v>2</v>
      </c>
      <c r="D24" t="s">
        <v>97</v>
      </c>
      <c r="E24">
        <v>6000</v>
      </c>
    </row>
    <row r="25" spans="1:5" x14ac:dyDescent="0.6">
      <c r="A25" t="s">
        <v>56</v>
      </c>
      <c r="B25" t="s">
        <v>118</v>
      </c>
      <c r="C25" t="s">
        <v>2</v>
      </c>
      <c r="D25" t="s">
        <v>96</v>
      </c>
      <c r="E25">
        <v>0</v>
      </c>
    </row>
    <row r="26" spans="1:5" x14ac:dyDescent="0.6">
      <c r="A26" t="s">
        <v>56</v>
      </c>
      <c r="B26" t="s">
        <v>118</v>
      </c>
      <c r="C26" t="s">
        <v>2</v>
      </c>
      <c r="D26" t="s">
        <v>95</v>
      </c>
      <c r="E26">
        <v>0</v>
      </c>
    </row>
    <row r="27" spans="1:5" x14ac:dyDescent="0.6">
      <c r="A27" t="s">
        <v>56</v>
      </c>
      <c r="B27" t="s">
        <v>118</v>
      </c>
      <c r="C27" t="s">
        <v>82</v>
      </c>
      <c r="D27" t="s">
        <v>99</v>
      </c>
      <c r="E27">
        <v>0</v>
      </c>
    </row>
    <row r="28" spans="1:5" x14ac:dyDescent="0.6">
      <c r="A28" t="s">
        <v>56</v>
      </c>
      <c r="B28" t="s">
        <v>118</v>
      </c>
      <c r="C28" t="s">
        <v>82</v>
      </c>
      <c r="D28" t="s">
        <v>98</v>
      </c>
      <c r="E28">
        <v>0</v>
      </c>
    </row>
    <row r="29" spans="1:5" x14ac:dyDescent="0.6">
      <c r="A29" t="s">
        <v>56</v>
      </c>
      <c r="B29" t="s">
        <v>118</v>
      </c>
      <c r="C29" t="s">
        <v>82</v>
      </c>
      <c r="D29" t="s">
        <v>97</v>
      </c>
      <c r="E29">
        <v>0</v>
      </c>
    </row>
    <row r="30" spans="1:5" x14ac:dyDescent="0.6">
      <c r="A30" t="s">
        <v>56</v>
      </c>
      <c r="B30" t="s">
        <v>118</v>
      </c>
      <c r="C30" t="s">
        <v>82</v>
      </c>
      <c r="D30" t="s">
        <v>96</v>
      </c>
      <c r="E30">
        <v>152928</v>
      </c>
    </row>
    <row r="31" spans="1:5" x14ac:dyDescent="0.6">
      <c r="A31" t="s">
        <v>56</v>
      </c>
      <c r="B31" t="s">
        <v>118</v>
      </c>
      <c r="C31" t="s">
        <v>82</v>
      </c>
      <c r="D31" t="s">
        <v>95</v>
      </c>
      <c r="E31">
        <v>152928</v>
      </c>
    </row>
    <row r="32" spans="1:5" x14ac:dyDescent="0.6">
      <c r="A32" t="s">
        <v>56</v>
      </c>
      <c r="B32" t="s">
        <v>118</v>
      </c>
      <c r="C32" t="s">
        <v>89</v>
      </c>
      <c r="D32" t="s">
        <v>99</v>
      </c>
      <c r="E32">
        <v>60000</v>
      </c>
    </row>
    <row r="33" spans="1:5" x14ac:dyDescent="0.6">
      <c r="A33" t="s">
        <v>56</v>
      </c>
      <c r="B33" t="s">
        <v>118</v>
      </c>
      <c r="C33" t="s">
        <v>89</v>
      </c>
      <c r="D33" t="s">
        <v>98</v>
      </c>
      <c r="E33">
        <v>30000</v>
      </c>
    </row>
    <row r="34" spans="1:5" x14ac:dyDescent="0.6">
      <c r="A34" t="s">
        <v>56</v>
      </c>
      <c r="B34" t="s">
        <v>118</v>
      </c>
      <c r="C34" t="s">
        <v>89</v>
      </c>
      <c r="D34" t="s">
        <v>97</v>
      </c>
      <c r="E34">
        <v>210000</v>
      </c>
    </row>
    <row r="35" spans="1:5" x14ac:dyDescent="0.6">
      <c r="A35" t="s">
        <v>56</v>
      </c>
      <c r="B35" t="s">
        <v>118</v>
      </c>
      <c r="C35" t="s">
        <v>89</v>
      </c>
      <c r="D35" t="s">
        <v>96</v>
      </c>
      <c r="E35">
        <v>272500</v>
      </c>
    </row>
    <row r="36" spans="1:5" x14ac:dyDescent="0.6">
      <c r="A36" t="s">
        <v>56</v>
      </c>
      <c r="B36" t="s">
        <v>118</v>
      </c>
      <c r="C36" t="s">
        <v>89</v>
      </c>
      <c r="D36" t="s">
        <v>95</v>
      </c>
      <c r="E36">
        <v>140000</v>
      </c>
    </row>
    <row r="37" spans="1:5" x14ac:dyDescent="0.6">
      <c r="A37" t="s">
        <v>56</v>
      </c>
      <c r="B37" t="s">
        <v>118</v>
      </c>
      <c r="C37" t="s">
        <v>1</v>
      </c>
      <c r="D37" t="s">
        <v>99</v>
      </c>
      <c r="E37">
        <v>0</v>
      </c>
    </row>
    <row r="38" spans="1:5" x14ac:dyDescent="0.6">
      <c r="A38" t="s">
        <v>56</v>
      </c>
      <c r="B38" t="s">
        <v>118</v>
      </c>
      <c r="C38" t="s">
        <v>1</v>
      </c>
      <c r="D38" t="s">
        <v>98</v>
      </c>
      <c r="E38">
        <v>0</v>
      </c>
    </row>
    <row r="39" spans="1:5" x14ac:dyDescent="0.6">
      <c r="A39" t="s">
        <v>56</v>
      </c>
      <c r="B39" t="s">
        <v>118</v>
      </c>
      <c r="C39" t="s">
        <v>1</v>
      </c>
      <c r="D39" t="s">
        <v>97</v>
      </c>
      <c r="E39">
        <v>0</v>
      </c>
    </row>
    <row r="40" spans="1:5" x14ac:dyDescent="0.6">
      <c r="A40" t="s">
        <v>56</v>
      </c>
      <c r="B40" t="s">
        <v>118</v>
      </c>
      <c r="C40" t="s">
        <v>1</v>
      </c>
      <c r="D40" t="s">
        <v>96</v>
      </c>
      <c r="E40">
        <v>0</v>
      </c>
    </row>
    <row r="41" spans="1:5" x14ac:dyDescent="0.6">
      <c r="A41" t="s">
        <v>56</v>
      </c>
      <c r="B41" t="s">
        <v>118</v>
      </c>
      <c r="C41" t="s">
        <v>1</v>
      </c>
      <c r="D41" t="s">
        <v>95</v>
      </c>
      <c r="E41">
        <v>0</v>
      </c>
    </row>
    <row r="42" spans="1:5" ht="91" x14ac:dyDescent="0.6">
      <c r="A42" t="s">
        <v>56</v>
      </c>
      <c r="B42" t="s">
        <v>118</v>
      </c>
      <c r="C42" s="147" t="s">
        <v>105</v>
      </c>
      <c r="D42" t="s">
        <v>110</v>
      </c>
      <c r="E42">
        <v>37500</v>
      </c>
    </row>
    <row r="43" spans="1:5" ht="39" x14ac:dyDescent="0.6">
      <c r="A43" t="s">
        <v>56</v>
      </c>
      <c r="B43" t="s">
        <v>118</v>
      </c>
      <c r="C43" s="147" t="s">
        <v>102</v>
      </c>
      <c r="D43" t="s">
        <v>111</v>
      </c>
      <c r="E43">
        <v>0</v>
      </c>
    </row>
    <row r="44" spans="1:5" x14ac:dyDescent="0.6">
      <c r="A44" t="s">
        <v>56</v>
      </c>
      <c r="B44" t="s">
        <v>118</v>
      </c>
      <c r="C44" t="s">
        <v>103</v>
      </c>
      <c r="D44" t="s">
        <v>110</v>
      </c>
      <c r="E44">
        <v>0</v>
      </c>
    </row>
    <row r="45" spans="1:5" x14ac:dyDescent="0.6">
      <c r="A45" t="s">
        <v>56</v>
      </c>
      <c r="B45" t="s">
        <v>118</v>
      </c>
      <c r="C45" t="s">
        <v>103</v>
      </c>
      <c r="D45" t="s">
        <v>111</v>
      </c>
      <c r="E45">
        <v>0</v>
      </c>
    </row>
    <row r="46" spans="1:5" x14ac:dyDescent="0.6">
      <c r="A46" t="s">
        <v>56</v>
      </c>
      <c r="B46" t="s">
        <v>118</v>
      </c>
      <c r="C46" t="s">
        <v>7</v>
      </c>
      <c r="D46" t="s">
        <v>116</v>
      </c>
      <c r="E46">
        <v>0</v>
      </c>
    </row>
    <row r="47" spans="1:5" x14ac:dyDescent="0.6">
      <c r="A47" t="s">
        <v>56</v>
      </c>
      <c r="B47" t="s">
        <v>118</v>
      </c>
      <c r="C47" t="s">
        <v>7</v>
      </c>
      <c r="D47" t="s">
        <v>115</v>
      </c>
      <c r="E47">
        <v>0</v>
      </c>
    </row>
    <row r="48" spans="1:5" x14ac:dyDescent="0.6">
      <c r="A48" t="s">
        <v>56</v>
      </c>
      <c r="B48" t="s">
        <v>118</v>
      </c>
      <c r="C48" t="s">
        <v>7</v>
      </c>
      <c r="D48" t="s">
        <v>114</v>
      </c>
      <c r="E48">
        <v>0</v>
      </c>
    </row>
    <row r="49" spans="1:5" x14ac:dyDescent="0.6">
      <c r="A49" t="s">
        <v>56</v>
      </c>
      <c r="B49" t="s">
        <v>118</v>
      </c>
      <c r="C49" t="s">
        <v>7</v>
      </c>
      <c r="D49" t="s">
        <v>113</v>
      </c>
      <c r="E49">
        <v>0</v>
      </c>
    </row>
    <row r="50" spans="1:5" x14ac:dyDescent="0.6">
      <c r="A50" t="s">
        <v>56</v>
      </c>
      <c r="B50" t="s">
        <v>118</v>
      </c>
      <c r="C50" t="s">
        <v>7</v>
      </c>
      <c r="D50" t="s">
        <v>112</v>
      </c>
      <c r="E50">
        <v>0</v>
      </c>
    </row>
    <row r="51" spans="1:5" x14ac:dyDescent="0.6">
      <c r="A51" t="s">
        <v>56</v>
      </c>
      <c r="B51" t="s">
        <v>118</v>
      </c>
      <c r="C51" t="s">
        <v>7</v>
      </c>
      <c r="D51" t="s">
        <v>94</v>
      </c>
      <c r="E51">
        <v>0</v>
      </c>
    </row>
    <row r="52" spans="1:5" x14ac:dyDescent="0.6">
      <c r="A52" t="s">
        <v>56</v>
      </c>
      <c r="B52" t="s">
        <v>118</v>
      </c>
      <c r="C52" t="s">
        <v>7</v>
      </c>
      <c r="D52" t="s">
        <v>91</v>
      </c>
      <c r="E52">
        <v>0</v>
      </c>
    </row>
    <row r="53" spans="1:5" x14ac:dyDescent="0.6">
      <c r="A53" t="s">
        <v>56</v>
      </c>
      <c r="B53" t="s">
        <v>118</v>
      </c>
      <c r="C53" t="s">
        <v>4</v>
      </c>
      <c r="D53" t="s">
        <v>116</v>
      </c>
      <c r="E53">
        <v>0</v>
      </c>
    </row>
    <row r="54" spans="1:5" x14ac:dyDescent="0.6">
      <c r="A54" t="s">
        <v>56</v>
      </c>
      <c r="B54" t="s">
        <v>118</v>
      </c>
      <c r="C54" t="s">
        <v>4</v>
      </c>
      <c r="D54" t="s">
        <v>115</v>
      </c>
      <c r="E54">
        <v>325616</v>
      </c>
    </row>
    <row r="55" spans="1:5" x14ac:dyDescent="0.6">
      <c r="A55" t="s">
        <v>56</v>
      </c>
      <c r="B55" t="s">
        <v>118</v>
      </c>
      <c r="C55" t="s">
        <v>4</v>
      </c>
      <c r="D55" t="s">
        <v>114</v>
      </c>
      <c r="E55">
        <v>0</v>
      </c>
    </row>
    <row r="56" spans="1:5" x14ac:dyDescent="0.6">
      <c r="A56" t="s">
        <v>56</v>
      </c>
      <c r="B56" t="s">
        <v>118</v>
      </c>
      <c r="C56" t="s">
        <v>4</v>
      </c>
      <c r="D56" t="s">
        <v>113</v>
      </c>
      <c r="E56">
        <v>0</v>
      </c>
    </row>
    <row r="57" spans="1:5" x14ac:dyDescent="0.6">
      <c r="A57" t="s">
        <v>56</v>
      </c>
      <c r="B57" t="s">
        <v>118</v>
      </c>
      <c r="C57" t="s">
        <v>4</v>
      </c>
      <c r="D57" t="s">
        <v>112</v>
      </c>
      <c r="E57">
        <v>0</v>
      </c>
    </row>
    <row r="58" spans="1:5" x14ac:dyDescent="0.6">
      <c r="A58" t="s">
        <v>56</v>
      </c>
      <c r="B58" t="s">
        <v>118</v>
      </c>
      <c r="C58" t="s">
        <v>4</v>
      </c>
      <c r="D58" t="s">
        <v>94</v>
      </c>
      <c r="E58">
        <v>0</v>
      </c>
    </row>
    <row r="59" spans="1:5" x14ac:dyDescent="0.6">
      <c r="A59" t="s">
        <v>56</v>
      </c>
      <c r="B59" t="s">
        <v>118</v>
      </c>
      <c r="C59" t="s">
        <v>4</v>
      </c>
      <c r="D59" t="s">
        <v>91</v>
      </c>
      <c r="E59">
        <v>0</v>
      </c>
    </row>
    <row r="60" spans="1:5" x14ac:dyDescent="0.6">
      <c r="A60" t="s">
        <v>56</v>
      </c>
      <c r="B60" t="s">
        <v>118</v>
      </c>
      <c r="C60" t="s">
        <v>6</v>
      </c>
      <c r="D60" t="s">
        <v>116</v>
      </c>
      <c r="E60">
        <v>0</v>
      </c>
    </row>
    <row r="61" spans="1:5" x14ac:dyDescent="0.6">
      <c r="A61" t="s">
        <v>56</v>
      </c>
      <c r="B61" t="s">
        <v>118</v>
      </c>
      <c r="C61" t="s">
        <v>6</v>
      </c>
      <c r="D61" t="s">
        <v>115</v>
      </c>
      <c r="E61">
        <v>0</v>
      </c>
    </row>
    <row r="62" spans="1:5" x14ac:dyDescent="0.6">
      <c r="A62" t="s">
        <v>56</v>
      </c>
      <c r="B62" t="s">
        <v>118</v>
      </c>
      <c r="C62" t="s">
        <v>6</v>
      </c>
      <c r="D62" t="s">
        <v>114</v>
      </c>
      <c r="E62">
        <v>0</v>
      </c>
    </row>
    <row r="63" spans="1:5" x14ac:dyDescent="0.6">
      <c r="A63" t="s">
        <v>56</v>
      </c>
      <c r="B63" t="s">
        <v>118</v>
      </c>
      <c r="C63" t="s">
        <v>6</v>
      </c>
      <c r="D63" t="s">
        <v>113</v>
      </c>
      <c r="E63">
        <v>0</v>
      </c>
    </row>
    <row r="64" spans="1:5" x14ac:dyDescent="0.6">
      <c r="A64" t="s">
        <v>56</v>
      </c>
      <c r="B64" t="s">
        <v>118</v>
      </c>
      <c r="C64" t="s">
        <v>6</v>
      </c>
      <c r="D64" t="s">
        <v>112</v>
      </c>
      <c r="E64">
        <v>0</v>
      </c>
    </row>
    <row r="65" spans="1:5" x14ac:dyDescent="0.6">
      <c r="A65" t="s">
        <v>56</v>
      </c>
      <c r="B65" t="s">
        <v>118</v>
      </c>
      <c r="C65" t="s">
        <v>6</v>
      </c>
      <c r="D65" t="s">
        <v>94</v>
      </c>
      <c r="E65">
        <v>0</v>
      </c>
    </row>
    <row r="66" spans="1:5" x14ac:dyDescent="0.6">
      <c r="A66" t="s">
        <v>56</v>
      </c>
      <c r="B66" t="s">
        <v>118</v>
      </c>
      <c r="C66" t="s">
        <v>6</v>
      </c>
      <c r="D66" t="s">
        <v>91</v>
      </c>
      <c r="E66">
        <v>0</v>
      </c>
    </row>
    <row r="67" spans="1:5" x14ac:dyDescent="0.6">
      <c r="A67" t="s">
        <v>56</v>
      </c>
      <c r="B67" t="s">
        <v>118</v>
      </c>
      <c r="C67" t="s">
        <v>3</v>
      </c>
      <c r="D67" t="s">
        <v>116</v>
      </c>
      <c r="E67">
        <v>0</v>
      </c>
    </row>
    <row r="68" spans="1:5" x14ac:dyDescent="0.6">
      <c r="A68" t="s">
        <v>56</v>
      </c>
      <c r="B68" t="s">
        <v>118</v>
      </c>
      <c r="C68" t="s">
        <v>3</v>
      </c>
      <c r="D68" t="s">
        <v>115</v>
      </c>
      <c r="E68">
        <v>0</v>
      </c>
    </row>
    <row r="69" spans="1:5" x14ac:dyDescent="0.6">
      <c r="A69" t="s">
        <v>56</v>
      </c>
      <c r="B69" t="s">
        <v>118</v>
      </c>
      <c r="C69" t="s">
        <v>3</v>
      </c>
      <c r="D69" t="s">
        <v>114</v>
      </c>
      <c r="E69">
        <v>0</v>
      </c>
    </row>
    <row r="70" spans="1:5" x14ac:dyDescent="0.6">
      <c r="A70" t="s">
        <v>56</v>
      </c>
      <c r="B70" t="s">
        <v>118</v>
      </c>
      <c r="C70" t="s">
        <v>3</v>
      </c>
      <c r="D70" t="s">
        <v>113</v>
      </c>
      <c r="E70">
        <v>0</v>
      </c>
    </row>
    <row r="71" spans="1:5" x14ac:dyDescent="0.6">
      <c r="A71" t="s">
        <v>56</v>
      </c>
      <c r="B71" t="s">
        <v>118</v>
      </c>
      <c r="C71" t="s">
        <v>3</v>
      </c>
      <c r="D71" t="s">
        <v>112</v>
      </c>
      <c r="E71">
        <v>0</v>
      </c>
    </row>
    <row r="72" spans="1:5" x14ac:dyDescent="0.6">
      <c r="A72" t="s">
        <v>56</v>
      </c>
      <c r="B72" t="s">
        <v>118</v>
      </c>
      <c r="C72" t="s">
        <v>3</v>
      </c>
      <c r="D72" t="s">
        <v>94</v>
      </c>
      <c r="E72">
        <v>0</v>
      </c>
    </row>
    <row r="73" spans="1:5" x14ac:dyDescent="0.6">
      <c r="A73" t="s">
        <v>56</v>
      </c>
      <c r="B73" t="s">
        <v>118</v>
      </c>
      <c r="C73" t="s">
        <v>3</v>
      </c>
      <c r="D73" t="s">
        <v>91</v>
      </c>
      <c r="E73">
        <v>0</v>
      </c>
    </row>
    <row r="74" spans="1:5" x14ac:dyDescent="0.6">
      <c r="A74" t="s">
        <v>56</v>
      </c>
      <c r="B74" t="s">
        <v>118</v>
      </c>
      <c r="C74" t="s">
        <v>2</v>
      </c>
      <c r="D74" t="s">
        <v>116</v>
      </c>
      <c r="E74">
        <v>0</v>
      </c>
    </row>
    <row r="75" spans="1:5" x14ac:dyDescent="0.6">
      <c r="A75" t="s">
        <v>56</v>
      </c>
      <c r="B75" t="s">
        <v>118</v>
      </c>
      <c r="C75" t="s">
        <v>2</v>
      </c>
      <c r="D75" t="s">
        <v>115</v>
      </c>
      <c r="E75">
        <v>6000</v>
      </c>
    </row>
    <row r="76" spans="1:5" x14ac:dyDescent="0.6">
      <c r="A76" t="s">
        <v>56</v>
      </c>
      <c r="B76" t="s">
        <v>118</v>
      </c>
      <c r="C76" t="s">
        <v>2</v>
      </c>
      <c r="D76" t="s">
        <v>114</v>
      </c>
      <c r="E76">
        <v>0</v>
      </c>
    </row>
    <row r="77" spans="1:5" x14ac:dyDescent="0.6">
      <c r="A77" t="s">
        <v>56</v>
      </c>
      <c r="B77" t="s">
        <v>118</v>
      </c>
      <c r="C77" t="s">
        <v>2</v>
      </c>
      <c r="D77" t="s">
        <v>113</v>
      </c>
      <c r="E77">
        <v>0</v>
      </c>
    </row>
    <row r="78" spans="1:5" x14ac:dyDescent="0.6">
      <c r="A78" t="s">
        <v>56</v>
      </c>
      <c r="B78" t="s">
        <v>118</v>
      </c>
      <c r="C78" t="s">
        <v>2</v>
      </c>
      <c r="D78" t="s">
        <v>112</v>
      </c>
      <c r="E78">
        <v>0</v>
      </c>
    </row>
    <row r="79" spans="1:5" x14ac:dyDescent="0.6">
      <c r="A79" t="s">
        <v>56</v>
      </c>
      <c r="B79" t="s">
        <v>118</v>
      </c>
      <c r="C79" t="s">
        <v>2</v>
      </c>
      <c r="D79" t="s">
        <v>94</v>
      </c>
      <c r="E79">
        <v>0</v>
      </c>
    </row>
    <row r="80" spans="1:5" x14ac:dyDescent="0.6">
      <c r="A80" t="s">
        <v>56</v>
      </c>
      <c r="B80" t="s">
        <v>118</v>
      </c>
      <c r="C80" t="s">
        <v>2</v>
      </c>
      <c r="D80" t="s">
        <v>91</v>
      </c>
      <c r="E80">
        <v>0</v>
      </c>
    </row>
    <row r="81" spans="1:5" x14ac:dyDescent="0.6">
      <c r="A81" t="s">
        <v>56</v>
      </c>
      <c r="B81" t="s">
        <v>118</v>
      </c>
      <c r="C81" t="s">
        <v>82</v>
      </c>
      <c r="D81" t="s">
        <v>116</v>
      </c>
      <c r="E81">
        <v>0</v>
      </c>
    </row>
    <row r="82" spans="1:5" x14ac:dyDescent="0.6">
      <c r="A82" t="s">
        <v>56</v>
      </c>
      <c r="B82" t="s">
        <v>118</v>
      </c>
      <c r="C82" t="s">
        <v>82</v>
      </c>
      <c r="D82" t="s">
        <v>115</v>
      </c>
      <c r="E82">
        <v>0</v>
      </c>
    </row>
    <row r="83" spans="1:5" x14ac:dyDescent="0.6">
      <c r="A83" t="s">
        <v>56</v>
      </c>
      <c r="B83" t="s">
        <v>118</v>
      </c>
      <c r="C83" t="s">
        <v>82</v>
      </c>
      <c r="D83" t="s">
        <v>114</v>
      </c>
      <c r="E83">
        <v>0</v>
      </c>
    </row>
    <row r="84" spans="1:5" x14ac:dyDescent="0.6">
      <c r="A84" t="s">
        <v>56</v>
      </c>
      <c r="B84" t="s">
        <v>118</v>
      </c>
      <c r="C84" t="s">
        <v>82</v>
      </c>
      <c r="D84" t="s">
        <v>113</v>
      </c>
      <c r="E84">
        <v>0</v>
      </c>
    </row>
    <row r="85" spans="1:5" x14ac:dyDescent="0.6">
      <c r="A85" t="s">
        <v>56</v>
      </c>
      <c r="B85" t="s">
        <v>118</v>
      </c>
      <c r="C85" t="s">
        <v>82</v>
      </c>
      <c r="D85" t="s">
        <v>112</v>
      </c>
      <c r="E85">
        <v>0</v>
      </c>
    </row>
    <row r="86" spans="1:5" x14ac:dyDescent="0.6">
      <c r="A86" t="s">
        <v>56</v>
      </c>
      <c r="B86" t="s">
        <v>118</v>
      </c>
      <c r="C86" t="s">
        <v>82</v>
      </c>
      <c r="D86" t="s">
        <v>94</v>
      </c>
      <c r="E86">
        <v>152928</v>
      </c>
    </row>
    <row r="87" spans="1:5" x14ac:dyDescent="0.6">
      <c r="A87" t="s">
        <v>56</v>
      </c>
      <c r="B87" t="s">
        <v>118</v>
      </c>
      <c r="C87" t="s">
        <v>82</v>
      </c>
      <c r="D87" t="s">
        <v>91</v>
      </c>
      <c r="E87">
        <v>152928</v>
      </c>
    </row>
    <row r="88" spans="1:5" x14ac:dyDescent="0.6">
      <c r="A88" t="s">
        <v>56</v>
      </c>
      <c r="B88" t="s">
        <v>118</v>
      </c>
      <c r="C88" t="s">
        <v>89</v>
      </c>
      <c r="D88" t="s">
        <v>116</v>
      </c>
      <c r="E88">
        <v>37500</v>
      </c>
    </row>
    <row r="89" spans="1:5" x14ac:dyDescent="0.6">
      <c r="A89" t="s">
        <v>56</v>
      </c>
      <c r="B89" t="s">
        <v>118</v>
      </c>
      <c r="C89" t="s">
        <v>89</v>
      </c>
      <c r="D89" t="s">
        <v>115</v>
      </c>
      <c r="E89">
        <v>200000</v>
      </c>
    </row>
    <row r="90" spans="1:5" x14ac:dyDescent="0.6">
      <c r="A90" t="s">
        <v>56</v>
      </c>
      <c r="B90" t="s">
        <v>118</v>
      </c>
      <c r="C90" t="s">
        <v>89</v>
      </c>
      <c r="D90" t="s">
        <v>114</v>
      </c>
      <c r="E90">
        <v>100000</v>
      </c>
    </row>
    <row r="91" spans="1:5" x14ac:dyDescent="0.6">
      <c r="A91" t="s">
        <v>56</v>
      </c>
      <c r="B91" t="s">
        <v>118</v>
      </c>
      <c r="C91" t="s">
        <v>89</v>
      </c>
      <c r="D91" t="s">
        <v>113</v>
      </c>
      <c r="E91">
        <v>18750</v>
      </c>
    </row>
    <row r="92" spans="1:5" x14ac:dyDescent="0.6">
      <c r="A92" t="s">
        <v>56</v>
      </c>
      <c r="B92" t="s">
        <v>118</v>
      </c>
      <c r="C92" t="s">
        <v>89</v>
      </c>
      <c r="D92" t="s">
        <v>112</v>
      </c>
      <c r="E92">
        <v>18750</v>
      </c>
    </row>
    <row r="93" spans="1:5" x14ac:dyDescent="0.6">
      <c r="A93" t="s">
        <v>56</v>
      </c>
      <c r="B93" t="s">
        <v>118</v>
      </c>
      <c r="C93" t="s">
        <v>89</v>
      </c>
      <c r="D93" t="s">
        <v>94</v>
      </c>
      <c r="E93">
        <v>187500</v>
      </c>
    </row>
    <row r="94" spans="1:5" x14ac:dyDescent="0.6">
      <c r="A94" t="s">
        <v>56</v>
      </c>
      <c r="B94" t="s">
        <v>118</v>
      </c>
      <c r="C94" t="s">
        <v>89</v>
      </c>
      <c r="D94" t="s">
        <v>91</v>
      </c>
      <c r="E94">
        <v>150000</v>
      </c>
    </row>
    <row r="95" spans="1:5" x14ac:dyDescent="0.6">
      <c r="A95" t="s">
        <v>56</v>
      </c>
      <c r="B95" t="s">
        <v>118</v>
      </c>
      <c r="C95" t="s">
        <v>1</v>
      </c>
      <c r="D95" t="s">
        <v>116</v>
      </c>
      <c r="E95">
        <v>0</v>
      </c>
    </row>
    <row r="96" spans="1:5" x14ac:dyDescent="0.6">
      <c r="A96" t="s">
        <v>56</v>
      </c>
      <c r="B96" t="s">
        <v>118</v>
      </c>
      <c r="C96" t="s">
        <v>1</v>
      </c>
      <c r="D96" t="s">
        <v>115</v>
      </c>
      <c r="E96">
        <v>0</v>
      </c>
    </row>
    <row r="97" spans="1:5" x14ac:dyDescent="0.6">
      <c r="A97" t="s">
        <v>56</v>
      </c>
      <c r="B97" t="s">
        <v>118</v>
      </c>
      <c r="C97" t="s">
        <v>1</v>
      </c>
      <c r="D97" t="s">
        <v>114</v>
      </c>
      <c r="E97">
        <v>0</v>
      </c>
    </row>
    <row r="98" spans="1:5" x14ac:dyDescent="0.6">
      <c r="A98" t="s">
        <v>56</v>
      </c>
      <c r="B98" t="s">
        <v>118</v>
      </c>
      <c r="C98" t="s">
        <v>1</v>
      </c>
      <c r="D98" t="s">
        <v>113</v>
      </c>
      <c r="E98">
        <v>0</v>
      </c>
    </row>
    <row r="99" spans="1:5" x14ac:dyDescent="0.6">
      <c r="A99" t="s">
        <v>56</v>
      </c>
      <c r="B99" t="s">
        <v>118</v>
      </c>
      <c r="C99" t="s">
        <v>1</v>
      </c>
      <c r="D99" t="s">
        <v>112</v>
      </c>
      <c r="E99">
        <v>0</v>
      </c>
    </row>
    <row r="100" spans="1:5" x14ac:dyDescent="0.6">
      <c r="A100" t="s">
        <v>56</v>
      </c>
      <c r="B100" t="s">
        <v>118</v>
      </c>
      <c r="C100" t="s">
        <v>1</v>
      </c>
      <c r="D100" t="s">
        <v>94</v>
      </c>
      <c r="E100">
        <v>0</v>
      </c>
    </row>
    <row r="101" spans="1:5" x14ac:dyDescent="0.6">
      <c r="A101" t="s">
        <v>56</v>
      </c>
      <c r="B101" t="s">
        <v>118</v>
      </c>
      <c r="C101" t="s">
        <v>1</v>
      </c>
      <c r="D101" t="s">
        <v>91</v>
      </c>
      <c r="E101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52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56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SUM(Sheet1!F21,Sheet2!F21,Sheet3!F21,Sheet4!F21,Sheet5!F21,Sheet6!F21,Sheet7!F21,Sheet8!F21,Sheet9!F21,Sheet10!F21,Sheet11!F21,Sheet12!F21,Sheet13!F21,Sheet14!F21,Sheet15!F21,Sheet16!F21,Sheet17!F21,Sheet18!F21,Sheet19!F21,Sheet20!F21)</f>
        <v>0</v>
      </c>
      <c r="G19" s="54"/>
      <c r="H19" s="130">
        <f>SUM(Sheet1!H21,Sheet2!H21,Sheet3!H21,Sheet4!H21,Sheet5!H21,Sheet6!H21,Sheet7!H21,Sheet8!H21,Sheet9!H21,Sheet10!H21,Sheet11!H21,Sheet12!H21,Sheet13!H21,Sheet14!H21,Sheet15!H21,Sheet16!H21,Sheet17!H21,Sheet18!H21,Sheet19!H21,Sheet20!H21)</f>
        <v>150000</v>
      </c>
      <c r="I19" s="54"/>
      <c r="J19" s="184">
        <f>SUM(Sheet1!J21,Sheet2!J21,Sheet3!J21,Sheet4!J21,Sheet5!J21,Sheet6!J21,Sheet7!J21,Sheet8!J21,Sheet9!J21,Sheet10!J21,Sheet11!J21,Sheet12!J21,Sheet13!J21,Sheet14!J21,Sheet15!J21,Sheet16!J21,Sheet17!J21,Sheet18!J21,Sheet19!J21,Sheet20!J21)</f>
        <v>152928</v>
      </c>
      <c r="K19" s="185"/>
      <c r="L19" s="186"/>
      <c r="M19" s="54"/>
      <c r="N19" s="184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SUM(Sheet1!R21,Sheet2!R21,Sheet3!R21,Sheet4!R21,Sheet5!R21,Sheet6!R21,Sheet7!R21,Sheet8!R21,Sheet9!R21,Sheet10!R21,Sheet11!R21,Sheet12!R21,Sheet13!R21,Sheet14!R21,Sheet15!R21,Sheet16!R21,Sheet17!R21,Sheet18!R21,Sheet19!R21,Sheet20!R21)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0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302928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SUM(Sheet1!F23,Sheet2!F23,Sheet3!F23,Sheet4!F23,Sheet5!F23,Sheet6!F23,Sheet7!F23,Sheet8!F23,Sheet9!F23,Sheet10!F23,Sheet11!F23,Sheet12!F23,Sheet13!F23,Sheet14!F23,Sheet15!F23,Sheet16!F23,Sheet17!F23,Sheet18!F23,Sheet19!F23,Sheet20!F23)</f>
        <v>0</v>
      </c>
      <c r="G21" s="54"/>
      <c r="H21" s="130">
        <f>SUM(Sheet1!H23,Sheet2!H23,Sheet3!H23,Sheet4!H23,Sheet5!H23,Sheet6!H23,Sheet7!H23,Sheet8!H23,Sheet9!H23,Sheet10!H23,Sheet11!H23,Sheet12!H23,Sheet13!H23,Sheet14!H23,Sheet15!H23,Sheet16!H23,Sheet17!H23,Sheet18!H23,Sheet19!H23,Sheet20!H23)</f>
        <v>187500</v>
      </c>
      <c r="I21" s="54"/>
      <c r="J21" s="184">
        <f>SUM(Sheet1!J23,Sheet2!J23,Sheet3!J23,Sheet4!J23,Sheet5!J23,Sheet6!J23,Sheet7!J23,Sheet8!J23,Sheet9!J23,Sheet10!J23,Sheet11!J23,Sheet12!J23,Sheet13!J23,Sheet14!J23,Sheet15!J23,Sheet16!J23,Sheet17!J23,Sheet18!J23,Sheet19!J23,Sheet20!J23)</f>
        <v>152928</v>
      </c>
      <c r="K21" s="185"/>
      <c r="L21" s="186"/>
      <c r="M21" s="54"/>
      <c r="N21" s="184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340428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SUM(Sheet1!H25,Sheet2!H25,Sheet3!H25,Sheet4!H25,Sheet5!H25,Sheet6!H25,Sheet7!H25,Sheet8!H25,Sheet9!H25,Sheet10!H25,Sheet11!H25,Sheet12!H25,Sheet13!H25,Sheet14!H25,Sheet15!H25,Sheet16!H25,Sheet17!H25,Sheet18!H25,Sheet19!H25,Sheet20!H25)</f>
        <v>18750</v>
      </c>
      <c r="I23" s="54"/>
      <c r="J23" s="184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18750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SUM(Sheet1!H27,Sheet2!H27,Sheet3!H27,Sheet4!H27,Sheet5!H27,Sheet6!H27,Sheet7!H27,Sheet8!H27,Sheet9!H27,Sheet10!H27,Sheet11!H27,Sheet12!H27,Sheet13!H27,Sheet14!H27,Sheet15!H27,Sheet16!H27,Sheet17!H27,Sheet18!H27,Sheet19!H27,Sheet20!H27)</f>
        <v>18750</v>
      </c>
      <c r="I25" s="54"/>
      <c r="J25" s="184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18750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SUM(Sheet1!H29,Sheet2!H29,Sheet3!H29,Sheet4!H29,Sheet5!H29,Sheet6!H29,Sheet7!H29,Sheet8!H29,Sheet9!H29,Sheet10!H29,Sheet11!H29,Sheet12!H29,Sheet13!H29,Sheet14!H29,Sheet15!H29,Sheet16!H29,Sheet17!H29,Sheet18!H29,Sheet19!H29,Sheet20!H29)</f>
        <v>100000</v>
      </c>
      <c r="I27" s="54"/>
      <c r="J27" s="184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100000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SUM(Sheet1!F31,Sheet2!F31,Sheet3!F31,Sheet4!F31,Sheet5!F31,Sheet6!F31,Sheet7!F31,Sheet8!F31,Sheet9!F31,Sheet10!F31,Sheet11!F31,Sheet12!F31,Sheet13!F31,Sheet14!F31,Sheet15!F31,Sheet16!F31,Sheet17!F31,Sheet18!F31,Sheet19!F31,Sheet20!F31)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0">
        <f>SUM(Sheet1!H31,Sheet2!H31,Sheet3!H31,Sheet4!H31,Sheet5!H31,Sheet6!H31,Sheet7!H31,Sheet8!H31,Sheet9!H31,Sheet10!H31,Sheet11!H31,Sheet12!H31,Sheet13!H31,Sheet14!H31,Sheet15!H31,Sheet16!H31,Sheet17!H31,Sheet18!H31,Sheet19!H31,Sheet20!H31)</f>
        <v>200000</v>
      </c>
      <c r="I29" s="54"/>
      <c r="J29" s="184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SUM(Sheet1!N31,Sheet2!N31,Sheet3!N31,Sheet4!N31,Sheet5!N31,Sheet6!N31,Sheet7!N31,Sheet8!N31,Sheet9!N31,Sheet10!N31,Sheet11!N31,Sheet12!N31,Sheet13!N31,Sheet14!N31,Sheet15!N31,Sheet16!N31,Sheet17!N31,Sheet18!N31,Sheet19!N31,Sheet20!N31)</f>
        <v>6000</v>
      </c>
      <c r="O29" s="185"/>
      <c r="P29" s="186"/>
      <c r="Q29" s="54"/>
      <c r="R29" s="130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SUM(Sheet1!V31,Sheet2!V31,Sheet3!V31,Sheet4!V31,Sheet5!V31,Sheet6!V31,Sheet7!V31,Sheet8!V31,Sheet9!V31,Sheet10!V31,Sheet11!V31,Sheet12!V31,Sheet13!V31,Sheet14!V31,Sheet15!V31,Sheet16!V31,Sheet17!V31,Sheet18!V31,Sheet19!V31,Sheet20!V31)</f>
        <v>325616</v>
      </c>
      <c r="W29" s="54"/>
      <c r="X29" s="130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531616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SUM(Sheet1!H33,Sheet2!H33,Sheet3!H33,Sheet4!H33,Sheet5!H33,Sheet6!H33,Sheet7!H33,Sheet8!H33,Sheet9!H33,Sheet10!H33,Sheet11!H33,Sheet12!H33,Sheet13!H33,Sheet14!H33,Sheet15!H33,Sheet16!H33,Sheet17!H33,Sheet18!H33,Sheet19!H33,Sheet20!H33)</f>
        <v>37500</v>
      </c>
      <c r="I31" s="54"/>
      <c r="J31" s="184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37500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0</v>
      </c>
      <c r="G33" s="21"/>
      <c r="H33" s="132">
        <f>SUM(H19:H31)</f>
        <v>712500</v>
      </c>
      <c r="I33" s="57"/>
      <c r="J33" s="176">
        <f>SUM(J19:L31)</f>
        <v>305856</v>
      </c>
      <c r="K33" s="177"/>
      <c r="L33" s="178"/>
      <c r="M33" s="57"/>
      <c r="N33" s="152">
        <f>SUM(N19:P31)</f>
        <v>6000</v>
      </c>
      <c r="O33" s="153"/>
      <c r="P33" s="154"/>
      <c r="Q33" s="57"/>
      <c r="R33" s="132">
        <f>SUM(R19:R31)</f>
        <v>0</v>
      </c>
      <c r="S33" s="57"/>
      <c r="T33" s="132">
        <f>SUM(T19:T31)</f>
        <v>0</v>
      </c>
      <c r="U33" s="57"/>
      <c r="V33" s="133">
        <f>SUM(V19:V31)</f>
        <v>325616</v>
      </c>
      <c r="W33" s="57"/>
      <c r="X33" s="133">
        <f>SUM(X19:X31)</f>
        <v>0</v>
      </c>
      <c r="Y33" s="57"/>
      <c r="Z33" s="133">
        <f>SUM(Z19:Z31)</f>
        <v>1349972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SUM(Sheet1!F44,Sheet2!F44,Sheet3!F44,Sheet4!F44,Sheet5!F44,Sheet6!F44,Sheet7!F44,Sheet8!F44,Sheet9!F44,Sheet10!F44,Sheet11!F44,Sheet12!F44,Sheet13!F44,Sheet14!F44,Sheet15!F44,Sheet16!F44,Sheet17!F44,Sheet18!F44,Sheet19!F44,Sheet20!F44)</f>
        <v>0</v>
      </c>
      <c r="G43" s="54"/>
      <c r="H43" s="130">
        <f>SUM(Sheet1!H44,Sheet2!H44,Sheet3!H44,Sheet4!H44,Sheet5!H44,Sheet6!H44,Sheet7!H44,Sheet8!H44,Sheet9!H44,Sheet10!H44,Sheet11!H44,Sheet12!H44,Sheet13!H44,Sheet14!H44,Sheet15!H44,Sheet16!H44,Sheet17!H44,Sheet18!H44,Sheet19!H44,Sheet20!H44)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141">
        <f>IFERROR(H43/F43,0)</f>
        <v>0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SUM(Sheet1!F46,Sheet2!F46,Sheet3!F46,Sheet4!F46,Sheet5!F46,Sheet6!F46,Sheet7!F46,Sheet8!F46,Sheet9!F46,Sheet10!F46,Sheet11!F46,Sheet12!F46,Sheet13!F46,Sheet14!F46,Sheet15!F46,Sheet16!F46,Sheet17!F46,Sheet18!F46,Sheet19!F46,Sheet20!F46)</f>
        <v>0</v>
      </c>
      <c r="G45" s="54"/>
      <c r="J45" s="143"/>
      <c r="K45" s="86"/>
      <c r="L45" s="130">
        <f>SUM(Sheet1!L46,Sheet2!L46,Sheet3!L46,Sheet4!L46,Sheet5!L46,Sheet6!L46,Sheet7!L46,Sheet8!L46,Sheet9!L46,Sheet10!L46,Sheet11!L46,Sheet12!L46,Sheet13!L46,Sheet14!L46,Sheet15!L46,Sheet16!L46,Sheet17!L46,Sheet18!L46,Sheet19!L46,Sheet20!L46)</f>
        <v>37500</v>
      </c>
      <c r="M45" s="87"/>
      <c r="N45" s="141">
        <f>IFERROR(L45/F45,0)</f>
        <v>0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0</v>
      </c>
      <c r="G47" s="21"/>
      <c r="H47" s="132">
        <f>H43</f>
        <v>0</v>
      </c>
      <c r="I47" s="83"/>
      <c r="J47" s="141">
        <f>IFERROR(H47/F47,0)</f>
        <v>0</v>
      </c>
      <c r="K47" s="86"/>
      <c r="L47" s="132">
        <f>L45</f>
        <v>37500</v>
      </c>
      <c r="M47" s="83"/>
      <c r="N47" s="141">
        <f>IFERROR(L47/F47,0)</f>
        <v>0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SUM(Sheet1!F58,Sheet2!F58,Sheet3!F58,Sheet4!F58,Sheet5!F58,Sheet6!F58,Sheet7!F58,Sheet8!F58,Sheet9!F58,Sheet10!F58,Sheet11!F58,Sheet12!F58,Sheet13!F58,Sheet14!F58,Sheet15!F58,Sheet16!F58,Sheet17!F58,Sheet18!F58,Sheet19!F58,Sheet20!F58)</f>
        <v>0</v>
      </c>
      <c r="G57" s="21"/>
      <c r="H57" s="134">
        <f>SUM(Sheet1!H58,Sheet2!H58,Sheet3!H58,Sheet4!H58,Sheet5!H58,Sheet6!H58,Sheet7!H58,Sheet8!H58,Sheet9!H58,Sheet10!H58,Sheet11!H58,Sheet12!H58,Sheet13!H58,Sheet14!H58,Sheet15!H58,Sheet16!H58,Sheet17!H58,Sheet18!H58,Sheet19!H58,Sheet20!H58)</f>
        <v>140000</v>
      </c>
      <c r="I57" s="21"/>
      <c r="J57" s="157">
        <f>SUM(Sheet1!J58,Sheet2!J58,Sheet3!J58,Sheet4!J58,Sheet5!J58,Sheet6!J58,Sheet7!J58,Sheet8!J58,Sheet9!J58,Sheet10!J58,Sheet11!J58,Sheet12!J58,Sheet13!J58,Sheet14!J58,Sheet15!J58,Sheet16!J58,Sheet17!J58,Sheet18!J58,Sheet19!J58,Sheet20!J58)</f>
        <v>152928</v>
      </c>
      <c r="K57" s="158"/>
      <c r="L57" s="159"/>
      <c r="M57" s="21"/>
      <c r="N57" s="157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SUM(Sheet1!V58,Sheet2!V58,Sheet3!V58,Sheet4!V58,Sheet5!V58,Sheet6!V58,Sheet7!V58,Sheet8!V58,Sheet9!V58,Sheet10!V58,Sheet11!V58,Sheet12!V58,Sheet13!V58,Sheet14!V58,Sheet15!V58,Sheet16!V58,Sheet17!V58,Sheet18!V58,Sheet19!V58,Sheet20!V58)</f>
        <v>108538.66666666667</v>
      </c>
      <c r="W57" s="21"/>
      <c r="X57" s="134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401466.66666666669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SUM(Sheet1!F60,Sheet2!F60,Sheet3!F60,Sheet4!F60,Sheet5!F60,Sheet6!F60,Sheet7!F60,Sheet8!F60,Sheet9!F60,Sheet10!F60,Sheet11!F60,Sheet12!F60,Sheet13!F60,Sheet14!F60,Sheet15!F60,Sheet16!F60,Sheet17!F60,Sheet18!F60,Sheet19!F60,Sheet20!F60)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34">
        <f>SUM(Sheet1!H60,Sheet2!H60,Sheet3!H60,Sheet4!H60,Sheet5!H60,Sheet6!H60,Sheet7!H60,Sheet8!H60,Sheet9!H60,Sheet10!H60,Sheet11!H60,Sheet12!H60,Sheet13!H60,Sheet14!H60,Sheet15!H60,Sheet16!H60,Sheet17!H60,Sheet18!H60,Sheet19!H60,Sheet20!H60)</f>
        <v>272500</v>
      </c>
      <c r="I59" s="21"/>
      <c r="J59" s="157">
        <f>SUM(Sheet1!J60,Sheet2!J60,Sheet3!J60,Sheet4!J60,Sheet5!J60,Sheet6!J60,Sheet7!J60,Sheet8!J60,Sheet9!J60,Sheet10!J60,Sheet11!J60,Sheet12!J60,Sheet13!J60,Sheet14!J60,Sheet15!J60,Sheet16!J60,Sheet17!J60,Sheet18!J60,Sheet19!J60,Sheet20!J60)</f>
        <v>152928</v>
      </c>
      <c r="K59" s="158"/>
      <c r="L59" s="159"/>
      <c r="M59" s="21"/>
      <c r="N59" s="157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58"/>
      <c r="P59" s="159"/>
      <c r="Q59" s="21"/>
      <c r="R59" s="134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4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SUM(Sheet1!V60,Sheet2!V60,Sheet3!V60,Sheet4!V60,Sheet5!V60,Sheet6!V60,Sheet7!V60,Sheet8!V60,Sheet9!V60,Sheet10!V60,Sheet11!V60,Sheet12!V60,Sheet13!V60,Sheet14!V60,Sheet15!V60,Sheet16!V60,Sheet17!V60,Sheet18!V60,Sheet19!V60,Sheet20!V60)</f>
        <v>108538.66666666667</v>
      </c>
      <c r="W59" s="21"/>
      <c r="X59" s="134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533966.66666666663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SUM(Sheet1!F62,Sheet2!F62,Sheet3!F62,Sheet4!F62,Sheet5!F62,Sheet6!F62,Sheet7!F62,Sheet8!F62,Sheet9!F62,Sheet10!F62,Sheet11!F62,Sheet12!F62,Sheet13!F62,Sheet14!F62,Sheet15!F62,Sheet16!F62,Sheet17!F62,Sheet18!F62,Sheet19!F62,Sheet20!F62)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34">
        <f>SUM(Sheet1!H62,Sheet2!H62,Sheet3!H62,Sheet4!H62,Sheet5!H62,Sheet6!H62,Sheet7!H62,Sheet8!H62,Sheet9!H62,Sheet10!H62,Sheet11!H62,Sheet12!H62,Sheet13!H62,Sheet14!H62,Sheet15!H62,Sheet16!H62,Sheet17!H62,Sheet18!H62,Sheet19!H62,Sheet20!H62)</f>
        <v>210000</v>
      </c>
      <c r="I61" s="21"/>
      <c r="J61" s="157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58"/>
      <c r="L61" s="159"/>
      <c r="M61" s="21"/>
      <c r="N61" s="157">
        <f>SUM(Sheet1!N62,Sheet2!N62,Sheet3!N62,Sheet4!N62,Sheet5!N62,Sheet6!N62,Sheet7!N62,Sheet8!N62,Sheet9!N62,Sheet10!N62,Sheet11!N62,Sheet12!N62,Sheet13!N62,Sheet14!N62,Sheet15!N62,Sheet16!N62,Sheet17!N62,Sheet18!N62,Sheet19!N62,Sheet20!N62)</f>
        <v>6000</v>
      </c>
      <c r="O61" s="158"/>
      <c r="P61" s="159"/>
      <c r="Q61" s="21"/>
      <c r="R61" s="134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SUM(Sheet1!V62,Sheet2!V62,Sheet3!V62,Sheet4!V62,Sheet5!V62,Sheet6!V62,Sheet7!V62,Sheet8!V62,Sheet9!V62,Sheet10!V62,Sheet11!V62,Sheet12!V62,Sheet13!V62,Sheet14!V62,Sheet15!V62,Sheet16!V62,Sheet17!V62,Sheet18!V62,Sheet19!V62,Sheet20!V62)</f>
        <v>108538.66666666667</v>
      </c>
      <c r="W61" s="21"/>
      <c r="X61" s="134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324538.66666666669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SUM(Sheet1!F64,Sheet2!F64,Sheet3!F64,Sheet4!F64,Sheet5!F64,Sheet6!F64,Sheet7!F64,Sheet8!F64,Sheet9!F64,Sheet10!F64,Sheet11!F64,Sheet12!F64,Sheet13!F64,Sheet14!F64,Sheet15!F64,Sheet16!F64,Sheet17!F64,Sheet18!F64,Sheet19!F64,Sheet20!F64)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4">
        <f>SUM(Sheet1!H64,Sheet2!H64,Sheet3!H64,Sheet4!H64,Sheet5!H64,Sheet6!H64,Sheet7!H64,Sheet8!H64,Sheet9!H64,Sheet10!H64,Sheet11!H64,Sheet12!H64,Sheet13!H64,Sheet14!H64,Sheet15!H64,Sheet16!H64,Sheet17!H64,Sheet18!H64,Sheet19!H64,Sheet20!H64)</f>
        <v>30000</v>
      </c>
      <c r="I63" s="21"/>
      <c r="J63" s="157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58"/>
      <c r="L63" s="159"/>
      <c r="M63" s="21"/>
      <c r="N63" s="157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30000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SUM(Sheet1!F66,Sheet2!F66,Sheet3!F66,Sheet4!F66,Sheet5!F66,Sheet6!F66,Sheet7!F66,Sheet8!F66,Sheet9!F66,Sheet10!F66,Sheet11!F66,Sheet12!F66,Sheet13!F66,Sheet14!F66,Sheet15!F66,Sheet16!F66,Sheet17!F66,Sheet18!F66,Sheet19!F66,Sheet20!F66)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SUM(Sheet1!H66,Sheet2!H66,Sheet3!H66,Sheet4!H66,Sheet5!H66,Sheet6!H66,Sheet7!H66,Sheet8!H66,Sheet9!H66,Sheet10!H66,Sheet11!H66,Sheet12!H66,Sheet13!H66,Sheet14!H66,Sheet15!H66,Sheet16!H66,Sheet17!H66,Sheet18!H66,Sheet19!H66,Sheet20!H66)</f>
        <v>60000</v>
      </c>
      <c r="I65" s="21"/>
      <c r="J65" s="157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60000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0</v>
      </c>
      <c r="G67" s="21"/>
      <c r="H67" s="133">
        <f>SUM(H57:H65)</f>
        <v>712500</v>
      </c>
      <c r="I67" s="57"/>
      <c r="J67" s="152">
        <f>SUM(J57:L65)</f>
        <v>305856</v>
      </c>
      <c r="K67" s="153"/>
      <c r="L67" s="154"/>
      <c r="M67" s="57"/>
      <c r="N67" s="152">
        <f>SUM(N57:P65)</f>
        <v>6000</v>
      </c>
      <c r="O67" s="153"/>
      <c r="P67" s="154"/>
      <c r="Q67" s="57"/>
      <c r="R67" s="132">
        <f>SUM(R57:R65)</f>
        <v>0</v>
      </c>
      <c r="S67" s="57"/>
      <c r="T67" s="132">
        <f>SUM(T57:T65)</f>
        <v>0</v>
      </c>
      <c r="U67" s="57"/>
      <c r="V67" s="133">
        <f>SUM(V57:V65)</f>
        <v>325616</v>
      </c>
      <c r="W67" s="57"/>
      <c r="X67" s="133">
        <f>SUM(X57:X65)</f>
        <v>0</v>
      </c>
      <c r="Y67" s="57"/>
      <c r="Z67" s="133">
        <f>SUM(Z57:Z65)</f>
        <v>1349972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150000</v>
      </c>
      <c r="I21" s="121"/>
      <c r="J21" s="193">
        <f>305856/2</f>
        <v>152928</v>
      </c>
      <c r="K21" s="194"/>
      <c r="L21" s="195"/>
      <c r="M21" s="121"/>
      <c r="N21" s="193">
        <v>0</v>
      </c>
      <c r="O21" s="194"/>
      <c r="P21" s="195"/>
      <c r="Q21" s="121"/>
      <c r="R21" s="3">
        <v>0</v>
      </c>
      <c r="S21" s="121"/>
      <c r="T21" s="3">
        <v>0</v>
      </c>
      <c r="U21" s="121"/>
      <c r="V21" s="3">
        <v>0</v>
      </c>
      <c r="W21" s="121"/>
      <c r="X21" s="3">
        <v>0</v>
      </c>
      <c r="Y21" s="54"/>
      <c r="Z21" s="55">
        <f>SUM(F21:X21)</f>
        <v>302928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187500</v>
      </c>
      <c r="I23" s="121"/>
      <c r="J23" s="193">
        <f>J21</f>
        <v>152928</v>
      </c>
      <c r="K23" s="194"/>
      <c r="L23" s="195"/>
      <c r="M23" s="121"/>
      <c r="N23" s="193">
        <v>0</v>
      </c>
      <c r="O23" s="194"/>
      <c r="P23" s="195"/>
      <c r="Q23" s="121"/>
      <c r="R23" s="3">
        <v>0</v>
      </c>
      <c r="S23" s="121"/>
      <c r="T23" s="3">
        <v>0</v>
      </c>
      <c r="U23" s="121"/>
      <c r="V23" s="3">
        <v>0</v>
      </c>
      <c r="W23" s="121"/>
      <c r="X23" s="3">
        <v>0</v>
      </c>
      <c r="Y23" s="54"/>
      <c r="Z23" s="55">
        <f>SUM(F23:X23)</f>
        <v>340428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18750</v>
      </c>
      <c r="I25" s="121"/>
      <c r="J25" s="193">
        <v>0</v>
      </c>
      <c r="K25" s="194"/>
      <c r="L25" s="195"/>
      <c r="M25" s="121"/>
      <c r="N25" s="193">
        <v>0</v>
      </c>
      <c r="O25" s="194"/>
      <c r="P25" s="195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18750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18750</v>
      </c>
      <c r="I27" s="121"/>
      <c r="J27" s="193">
        <v>0</v>
      </c>
      <c r="K27" s="194"/>
      <c r="L27" s="195"/>
      <c r="M27" s="121"/>
      <c r="N27" s="193">
        <v>0</v>
      </c>
      <c r="O27" s="194"/>
      <c r="P27" s="195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18750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100000</v>
      </c>
      <c r="I29" s="121"/>
      <c r="J29" s="193">
        <v>0</v>
      </c>
      <c r="K29" s="194"/>
      <c r="L29" s="195"/>
      <c r="M29" s="121"/>
      <c r="N29" s="193">
        <v>0</v>
      </c>
      <c r="O29" s="194"/>
      <c r="P29" s="195"/>
      <c r="Q29" s="121"/>
      <c r="R29" s="3">
        <v>0</v>
      </c>
      <c r="S29" s="121"/>
      <c r="T29" s="3">
        <v>0</v>
      </c>
      <c r="U29" s="121"/>
      <c r="V29" s="3">
        <v>0</v>
      </c>
      <c r="W29" s="121"/>
      <c r="X29" s="3">
        <v>0</v>
      </c>
      <c r="Y29" s="54"/>
      <c r="Z29" s="55">
        <f>SUM(F29:X29)</f>
        <v>100000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200000</v>
      </c>
      <c r="I31" s="121"/>
      <c r="J31" s="193">
        <v>0</v>
      </c>
      <c r="K31" s="194"/>
      <c r="L31" s="195"/>
      <c r="M31" s="121"/>
      <c r="N31" s="193">
        <v>6000</v>
      </c>
      <c r="O31" s="194"/>
      <c r="P31" s="195"/>
      <c r="Q31" s="121"/>
      <c r="R31" s="3">
        <v>0</v>
      </c>
      <c r="S31" s="121"/>
      <c r="T31" s="3">
        <v>0</v>
      </c>
      <c r="U31" s="121"/>
      <c r="V31" s="3">
        <v>325616</v>
      </c>
      <c r="W31" s="121"/>
      <c r="X31" s="3">
        <v>0</v>
      </c>
      <c r="Y31" s="54"/>
      <c r="Z31" s="55">
        <f>SUM(F31:X31)</f>
        <v>531616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37500</v>
      </c>
      <c r="I33" s="121"/>
      <c r="J33" s="193">
        <v>0</v>
      </c>
      <c r="K33" s="194"/>
      <c r="L33" s="195"/>
      <c r="M33" s="121"/>
      <c r="N33" s="193">
        <v>0</v>
      </c>
      <c r="O33" s="194"/>
      <c r="P33" s="195"/>
      <c r="Q33" s="121"/>
      <c r="R33" s="3">
        <v>0</v>
      </c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37500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712500</v>
      </c>
      <c r="I35" s="57"/>
      <c r="J35" s="196">
        <f>SUM(J21:L33)</f>
        <v>305856</v>
      </c>
      <c r="K35" s="197"/>
      <c r="L35" s="198"/>
      <c r="M35" s="57"/>
      <c r="N35" s="196">
        <f>SUM(N21:P33)</f>
        <v>6000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325616</v>
      </c>
      <c r="W35" s="57"/>
      <c r="X35" s="68">
        <f>SUM(X21:X33)</f>
        <v>0</v>
      </c>
      <c r="Y35" s="57"/>
      <c r="Z35" s="68">
        <f>SUM(Z21:Z33)</f>
        <v>1349972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0</v>
      </c>
      <c r="G46" s="121"/>
      <c r="J46" s="143"/>
      <c r="K46" s="86"/>
      <c r="L46" s="3">
        <v>37500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37500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0</v>
      </c>
      <c r="G58" s="121"/>
      <c r="H58" s="3">
        <v>140000</v>
      </c>
      <c r="I58" s="121"/>
      <c r="J58" s="193">
        <v>152928</v>
      </c>
      <c r="K58" s="194"/>
      <c r="L58" s="195"/>
      <c r="M58" s="121"/>
      <c r="N58" s="193">
        <v>0</v>
      </c>
      <c r="O58" s="194"/>
      <c r="P58" s="195"/>
      <c r="Q58" s="121"/>
      <c r="R58" s="3">
        <v>0</v>
      </c>
      <c r="S58" s="121"/>
      <c r="T58" s="3">
        <v>0</v>
      </c>
      <c r="U58" s="121"/>
      <c r="V58" s="3">
        <f>325616/3</f>
        <v>108538.66666666667</v>
      </c>
      <c r="W58" s="121"/>
      <c r="X58" s="3">
        <v>0</v>
      </c>
      <c r="Y58" s="54"/>
      <c r="Z58" s="55">
        <f>SUM(F58:X58)</f>
        <v>401466.66666666669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0</v>
      </c>
      <c r="G60" s="121"/>
      <c r="H60" s="3">
        <v>272500</v>
      </c>
      <c r="I60" s="121"/>
      <c r="J60" s="193">
        <v>152928</v>
      </c>
      <c r="K60" s="194"/>
      <c r="L60" s="195"/>
      <c r="M60" s="121"/>
      <c r="N60" s="193">
        <v>0</v>
      </c>
      <c r="O60" s="194"/>
      <c r="P60" s="195"/>
      <c r="Q60" s="121"/>
      <c r="R60" s="3">
        <v>0</v>
      </c>
      <c r="S60" s="121"/>
      <c r="T60" s="3">
        <v>0</v>
      </c>
      <c r="U60" s="121"/>
      <c r="V60" s="3">
        <f>V58</f>
        <v>108538.66666666667</v>
      </c>
      <c r="W60" s="121"/>
      <c r="X60" s="3">
        <v>0</v>
      </c>
      <c r="Y60" s="54"/>
      <c r="Z60" s="55">
        <f>SUM(F60:X60)</f>
        <v>533966.66666666663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0</v>
      </c>
      <c r="G62" s="121"/>
      <c r="H62" s="3">
        <v>210000</v>
      </c>
      <c r="I62" s="121"/>
      <c r="J62" s="193">
        <v>0</v>
      </c>
      <c r="K62" s="194"/>
      <c r="L62" s="195"/>
      <c r="M62" s="121"/>
      <c r="N62" s="193">
        <v>6000</v>
      </c>
      <c r="O62" s="194"/>
      <c r="P62" s="195"/>
      <c r="Q62" s="121"/>
      <c r="R62" s="3">
        <v>0</v>
      </c>
      <c r="S62" s="121"/>
      <c r="T62" s="3">
        <v>0</v>
      </c>
      <c r="U62" s="121"/>
      <c r="V62" s="3">
        <f>V60</f>
        <v>108538.66666666667</v>
      </c>
      <c r="W62" s="121"/>
      <c r="X62" s="3">
        <v>0</v>
      </c>
      <c r="Y62" s="54"/>
      <c r="Z62" s="55">
        <f>SUM(F62:X62)</f>
        <v>324538.66666666669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0</v>
      </c>
      <c r="G64" s="121"/>
      <c r="H64" s="3">
        <v>30000</v>
      </c>
      <c r="I64" s="121"/>
      <c r="J64" s="193">
        <v>0</v>
      </c>
      <c r="K64" s="194"/>
      <c r="L64" s="195"/>
      <c r="M64" s="121"/>
      <c r="N64" s="193">
        <v>0</v>
      </c>
      <c r="O64" s="194"/>
      <c r="P64" s="195"/>
      <c r="Q64" s="121"/>
      <c r="R64" s="3">
        <v>0</v>
      </c>
      <c r="S64" s="121"/>
      <c r="T64" s="3">
        <v>0</v>
      </c>
      <c r="U64" s="121"/>
      <c r="V64" s="3">
        <v>0</v>
      </c>
      <c r="W64" s="121"/>
      <c r="X64" s="3">
        <v>0</v>
      </c>
      <c r="Y64" s="54"/>
      <c r="Z64" s="55">
        <f>SUM(F64:X64)</f>
        <v>30000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0</v>
      </c>
      <c r="G66" s="121"/>
      <c r="H66" s="3">
        <v>60000</v>
      </c>
      <c r="I66" s="121"/>
      <c r="J66" s="193">
        <v>0</v>
      </c>
      <c r="K66" s="194"/>
      <c r="L66" s="195"/>
      <c r="M66" s="121"/>
      <c r="N66" s="193">
        <v>0</v>
      </c>
      <c r="O66" s="194"/>
      <c r="P66" s="195"/>
      <c r="Q66" s="121"/>
      <c r="R66" s="3">
        <v>0</v>
      </c>
      <c r="S66" s="121"/>
      <c r="T66" s="3">
        <v>0</v>
      </c>
      <c r="U66" s="121"/>
      <c r="V66" s="3">
        <v>0</v>
      </c>
      <c r="W66" s="121"/>
      <c r="X66" s="3">
        <v>0</v>
      </c>
      <c r="Y66" s="54"/>
      <c r="Z66" s="55">
        <f>SUM(F66:X66)</f>
        <v>60000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712500</v>
      </c>
      <c r="I68" s="57"/>
      <c r="J68" s="196">
        <f>SUM(J58:L66)</f>
        <v>305856</v>
      </c>
      <c r="K68" s="197"/>
      <c r="L68" s="198"/>
      <c r="M68" s="57"/>
      <c r="N68" s="196">
        <f>SUM(N58:P66)</f>
        <v>6000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325616</v>
      </c>
      <c r="W68" s="57"/>
      <c r="X68" s="68">
        <f>SUM(X58:X66)</f>
        <v>0</v>
      </c>
      <c r="Y68" s="57"/>
      <c r="Z68" s="68">
        <f>SUM(Z58:Z66)</f>
        <v>1349972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7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Santa Barbara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