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ifuen\Box Sync\AEBG 8323.01.002\AEBG Knack Portal\Missing files to upload\"/>
    </mc:Choice>
  </mc:AlternateContent>
  <bookViews>
    <workbookView xWindow="0" yWindow="0" windowWidth="19200" windowHeight="10770" tabRatio="747"/>
  </bookViews>
  <sheets>
    <sheet name="Summary" sheetId="41" r:id="rId1"/>
    <sheet name="ddConsortia" sheetId="42" state="hidden" r:id="rId2"/>
    <sheet name="CR" sheetId="39" r:id="rId3"/>
    <sheet name="RCCD" sheetId="46" r:id="rId4"/>
    <sheet name="ECS" sheetId="61" r:id="rId5"/>
    <sheet name="NoHum" sheetId="43" r:id="rId6"/>
    <sheet name="Del Norte" sheetId="44" r:id="rId7"/>
    <sheet name="Fortuna" sheetId="45" r:id="rId8"/>
    <sheet name="Sheet7" sheetId="47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1">[1]Census!$A$2:$A$71</definedName>
    <definedName name="ddConsortia" localSheetId="6">#REF!</definedName>
    <definedName name="ddConsortia" localSheetId="4">#REF!</definedName>
    <definedName name="ddConsortia" localSheetId="7">#REF!</definedName>
    <definedName name="ddConsortia" localSheetId="5">#REF!</definedName>
    <definedName name="ddConsortia" localSheetId="3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8">#REF!</definedName>
    <definedName name="ddConsortia" localSheetId="9">#REF!</definedName>
    <definedName name="ddConsortia" localSheetId="10">#REF!</definedName>
    <definedName name="ddConsortia">#REF!</definedName>
    <definedName name="ddConsortium">ddConsortia!$A$2:$A$72</definedName>
    <definedName name="_xlnm.Print_Area" localSheetId="2">CR!$A$1:$AD$72</definedName>
    <definedName name="_xlnm.Print_Area" localSheetId="6">'Del Norte'!$A$1:$AD$72</definedName>
    <definedName name="_xlnm.Print_Area" localSheetId="4">ECS!$A$1:$AD$72</definedName>
    <definedName name="_xlnm.Print_Area" localSheetId="7">Fortuna!$A$1:$AD$72</definedName>
    <definedName name="_xlnm.Print_Area" localSheetId="5">NoHum!$A$1:$AD$72</definedName>
    <definedName name="_xlnm.Print_Area" localSheetId="3">RCCD!$A$1:$AD$72</definedName>
    <definedName name="_xlnm.Print_Area" localSheetId="11">Sheet10!$A$1:$AD$72</definedName>
    <definedName name="_xlnm.Print_Area" localSheetId="12">Sheet11!$A$1:$AD$72</definedName>
    <definedName name="_xlnm.Print_Area" localSheetId="13">Sheet12!$A$1:$AD$72</definedName>
    <definedName name="_xlnm.Print_Area" localSheetId="14">Sheet13!$A$1:$AD$72</definedName>
    <definedName name="_xlnm.Print_Area" localSheetId="15">Sheet14!$A$1:$AD$72</definedName>
    <definedName name="_xlnm.Print_Area" localSheetId="16">Sheet15!$A$1:$AD$72</definedName>
    <definedName name="_xlnm.Print_Area" localSheetId="17">Sheet16!$A$1:$AD$72</definedName>
    <definedName name="_xlnm.Print_Area" localSheetId="18">Sheet17!$A$1:$AD$72</definedName>
    <definedName name="_xlnm.Print_Area" localSheetId="19">Sheet18!$A$1:$AD$72</definedName>
    <definedName name="_xlnm.Print_Area" localSheetId="20">Sheet19!$A$1:$AD$72</definedName>
    <definedName name="_xlnm.Print_Area" localSheetId="21">Sheet20!$A$1:$AD$72</definedName>
    <definedName name="_xlnm.Print_Area" localSheetId="8">Sheet7!$A$1:$AD$72</definedName>
    <definedName name="_xlnm.Print_Area" localSheetId="9">Sheet8!$A$1:$AD$72</definedName>
    <definedName name="_xlnm.Print_Area" localSheetId="10">Sheet9!$A$1:$AD$72</definedName>
    <definedName name="_xlnm.Print_Area" localSheetId="0">Summary!$A$1:$AD$71</definedName>
    <definedName name="tblDemographics" localSheetId="6">#REF!</definedName>
    <definedName name="tblDemographics" localSheetId="4">#REF!</definedName>
    <definedName name="tblDemographics" localSheetId="7">#REF!</definedName>
    <definedName name="tblDemographics" localSheetId="5">#REF!</definedName>
    <definedName name="tblDemographics" localSheetId="3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>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5" i="41" l="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H43" i="41"/>
  <c r="H45" i="41"/>
  <c r="F45" i="41"/>
  <c r="F43" i="41"/>
  <c r="F47" i="41" s="1"/>
  <c r="J47" i="41" s="1"/>
  <c r="H47" i="4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AB58" i="61"/>
  <c r="AB60" i="61"/>
  <c r="AB62" i="61"/>
  <c r="AB64" i="61"/>
  <c r="AB68" i="61" s="1"/>
  <c r="AB66" i="61"/>
  <c r="Z68" i="61"/>
  <c r="X68" i="61"/>
  <c r="T68" i="61"/>
  <c r="R68" i="61"/>
  <c r="N68" i="61"/>
  <c r="J68" i="61"/>
  <c r="H68" i="61"/>
  <c r="F68" i="61"/>
  <c r="N44" i="61"/>
  <c r="N48" i="61" s="1"/>
  <c r="L48" i="61"/>
  <c r="H48" i="61"/>
  <c r="F48" i="61"/>
  <c r="J48" i="61" s="1"/>
  <c r="J46" i="61"/>
  <c r="J44" i="61"/>
  <c r="AB21" i="61"/>
  <c r="AB35" i="61" s="1"/>
  <c r="AB23" i="61"/>
  <c r="AB25" i="61"/>
  <c r="AB27" i="61"/>
  <c r="AB29" i="61"/>
  <c r="AB31" i="61"/>
  <c r="AB33" i="61"/>
  <c r="Z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8" i="60" s="1"/>
  <c r="AB66" i="60"/>
  <c r="Z68" i="60"/>
  <c r="X68" i="60"/>
  <c r="V68" i="60"/>
  <c r="T68" i="60"/>
  <c r="R68" i="60"/>
  <c r="N68" i="60"/>
  <c r="J68" i="60"/>
  <c r="H68" i="60"/>
  <c r="F68" i="60"/>
  <c r="N44" i="60"/>
  <c r="N48" i="60" s="1"/>
  <c r="L48" i="60"/>
  <c r="H48" i="60"/>
  <c r="J48" i="60" s="1"/>
  <c r="F48" i="60"/>
  <c r="J46" i="60"/>
  <c r="J44" i="60"/>
  <c r="AB21" i="60"/>
  <c r="AB35" i="60" s="1"/>
  <c r="AB23" i="60"/>
  <c r="AB25" i="60"/>
  <c r="AB27" i="60"/>
  <c r="AB29" i="60"/>
  <c r="AB31" i="60"/>
  <c r="AB33" i="60"/>
  <c r="Z35" i="60"/>
  <c r="X35" i="60"/>
  <c r="V35" i="60"/>
  <c r="T35" i="60"/>
  <c r="R35" i="60"/>
  <c r="N35" i="60"/>
  <c r="J35" i="60"/>
  <c r="H35" i="60"/>
  <c r="F35" i="60"/>
  <c r="D11" i="60"/>
  <c r="AB58" i="59"/>
  <c r="AB68" i="59" s="1"/>
  <c r="AB60" i="59"/>
  <c r="AB62" i="59"/>
  <c r="AB64" i="59"/>
  <c r="AB66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J48" i="59" s="1"/>
  <c r="F48" i="59"/>
  <c r="J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8" i="58" s="1"/>
  <c r="AB62" i="58"/>
  <c r="AB64" i="58"/>
  <c r="AB66" i="58"/>
  <c r="Z68" i="58"/>
  <c r="X68" i="58"/>
  <c r="V68" i="58"/>
  <c r="T68" i="58"/>
  <c r="R68" i="58"/>
  <c r="N68" i="58"/>
  <c r="J68" i="58"/>
  <c r="H68" i="58"/>
  <c r="F68" i="58"/>
  <c r="N44" i="58"/>
  <c r="N48" i="58" s="1"/>
  <c r="L48" i="58"/>
  <c r="H48" i="58"/>
  <c r="F48" i="58"/>
  <c r="J48" i="58" s="1"/>
  <c r="J46" i="58"/>
  <c r="J44" i="58"/>
  <c r="AB21" i="58"/>
  <c r="AB35" i="58" s="1"/>
  <c r="AB23" i="58"/>
  <c r="AB25" i="58"/>
  <c r="AB27" i="58"/>
  <c r="AB29" i="58"/>
  <c r="AB31" i="58"/>
  <c r="AB33" i="58"/>
  <c r="Z35" i="58"/>
  <c r="X35" i="58"/>
  <c r="V35" i="58"/>
  <c r="T35" i="58"/>
  <c r="R35" i="58"/>
  <c r="N35" i="58"/>
  <c r="J35" i="58"/>
  <c r="H35" i="58"/>
  <c r="F35" i="58"/>
  <c r="D11" i="58"/>
  <c r="AB58" i="57"/>
  <c r="AB68" i="57" s="1"/>
  <c r="AB60" i="57"/>
  <c r="AB62" i="57"/>
  <c r="AB64" i="57"/>
  <c r="AB66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J46" i="57"/>
  <c r="J44" i="57"/>
  <c r="AB21" i="57"/>
  <c r="AB23" i="57"/>
  <c r="AB35" i="57" s="1"/>
  <c r="AB25" i="57"/>
  <c r="AB27" i="57"/>
  <c r="AB29" i="57"/>
  <c r="AB31" i="57"/>
  <c r="AB33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8" i="56" s="1"/>
  <c r="AB66" i="56"/>
  <c r="Z68" i="56"/>
  <c r="X68" i="56"/>
  <c r="V68" i="56"/>
  <c r="T68" i="56"/>
  <c r="R68" i="56"/>
  <c r="N68" i="56"/>
  <c r="J68" i="56"/>
  <c r="H68" i="56"/>
  <c r="F68" i="56"/>
  <c r="N44" i="56"/>
  <c r="N48" i="56" s="1"/>
  <c r="L48" i="56"/>
  <c r="H48" i="56"/>
  <c r="F48" i="56"/>
  <c r="J48" i="56" s="1"/>
  <c r="J46" i="56"/>
  <c r="J44" i="56"/>
  <c r="AB21" i="56"/>
  <c r="AB35" i="56" s="1"/>
  <c r="AB23" i="56"/>
  <c r="AB25" i="56"/>
  <c r="AB27" i="56"/>
  <c r="AB29" i="56"/>
  <c r="AB31" i="56"/>
  <c r="AB33" i="56"/>
  <c r="Z35" i="56"/>
  <c r="X35" i="56"/>
  <c r="V35" i="56"/>
  <c r="T35" i="56"/>
  <c r="R35" i="56"/>
  <c r="N35" i="56"/>
  <c r="J35" i="56"/>
  <c r="H35" i="56"/>
  <c r="F35" i="56"/>
  <c r="D11" i="56"/>
  <c r="AB58" i="55"/>
  <c r="AB68" i="55" s="1"/>
  <c r="AB60" i="55"/>
  <c r="AB62" i="55"/>
  <c r="AB64" i="55"/>
  <c r="AB66" i="55"/>
  <c r="Z68" i="55"/>
  <c r="X68" i="55"/>
  <c r="V68" i="55"/>
  <c r="T68" i="55"/>
  <c r="R68" i="55"/>
  <c r="N68" i="55"/>
  <c r="J68" i="55"/>
  <c r="H68" i="55"/>
  <c r="F68" i="55"/>
  <c r="N44" i="55"/>
  <c r="N48" i="55" s="1"/>
  <c r="L48" i="55"/>
  <c r="H48" i="55"/>
  <c r="J48" i="55" s="1"/>
  <c r="F48" i="55"/>
  <c r="J46" i="55"/>
  <c r="J44" i="55"/>
  <c r="AB21" i="55"/>
  <c r="AB23" i="55"/>
  <c r="AB25" i="55"/>
  <c r="AB27" i="55"/>
  <c r="AB35" i="55" s="1"/>
  <c r="AB29" i="55"/>
  <c r="AB31" i="55"/>
  <c r="AB33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AB68" i="54"/>
  <c r="Z68" i="54"/>
  <c r="X68" i="54"/>
  <c r="V68" i="54"/>
  <c r="T68" i="54"/>
  <c r="R68" i="54"/>
  <c r="N68" i="54"/>
  <c r="J68" i="54"/>
  <c r="H68" i="54"/>
  <c r="F68" i="54"/>
  <c r="N44" i="54"/>
  <c r="N48" i="54" s="1"/>
  <c r="L48" i="54"/>
  <c r="H48" i="54"/>
  <c r="F48" i="54"/>
  <c r="J48" i="54" s="1"/>
  <c r="J46" i="54"/>
  <c r="J44" i="54"/>
  <c r="AB21" i="54"/>
  <c r="AB23" i="54"/>
  <c r="AB25" i="54"/>
  <c r="AB35" i="54" s="1"/>
  <c r="AB27" i="54"/>
  <c r="AB29" i="54"/>
  <c r="AB31" i="54"/>
  <c r="AB33" i="54"/>
  <c r="Z35" i="54"/>
  <c r="X35" i="54"/>
  <c r="V35" i="54"/>
  <c r="T35" i="54"/>
  <c r="R35" i="54"/>
  <c r="N35" i="54"/>
  <c r="J35" i="54"/>
  <c r="H35" i="54"/>
  <c r="F35" i="54"/>
  <c r="D11" i="54"/>
  <c r="AB58" i="53"/>
  <c r="AB68" i="53" s="1"/>
  <c r="AB60" i="53"/>
  <c r="AB62" i="53"/>
  <c r="AB64" i="53"/>
  <c r="AB66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J46" i="53"/>
  <c r="J44" i="53"/>
  <c r="AB21" i="53"/>
  <c r="AB23" i="53"/>
  <c r="AB35" i="53" s="1"/>
  <c r="AB25" i="53"/>
  <c r="AB27" i="53"/>
  <c r="AB29" i="53"/>
  <c r="AB31" i="53"/>
  <c r="AB33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8" i="52" s="1"/>
  <c r="AB64" i="52"/>
  <c r="AB66" i="52"/>
  <c r="Z68" i="52"/>
  <c r="X68" i="52"/>
  <c r="V68" i="52"/>
  <c r="T68" i="52"/>
  <c r="R68" i="52"/>
  <c r="N68" i="52"/>
  <c r="J68" i="52"/>
  <c r="H68" i="52"/>
  <c r="F68" i="52"/>
  <c r="N44" i="52"/>
  <c r="N48" i="52" s="1"/>
  <c r="L48" i="52"/>
  <c r="H48" i="52"/>
  <c r="J48" i="52" s="1"/>
  <c r="F48" i="52"/>
  <c r="J46" i="52"/>
  <c r="J44" i="52"/>
  <c r="AB21" i="52"/>
  <c r="AB35" i="52" s="1"/>
  <c r="AB23" i="52"/>
  <c r="AB25" i="52"/>
  <c r="AB27" i="52"/>
  <c r="AB29" i="52"/>
  <c r="AB31" i="52"/>
  <c r="AB33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8" i="51" s="1"/>
  <c r="AB64" i="51"/>
  <c r="AB66" i="51"/>
  <c r="Z68" i="51"/>
  <c r="X68" i="51"/>
  <c r="V68" i="51"/>
  <c r="T68" i="51"/>
  <c r="R68" i="51"/>
  <c r="N68" i="51"/>
  <c r="J68" i="51"/>
  <c r="H68" i="51"/>
  <c r="F68" i="51"/>
  <c r="N44" i="51"/>
  <c r="N48" i="51" s="1"/>
  <c r="L48" i="51"/>
  <c r="H48" i="51"/>
  <c r="J48" i="51" s="1"/>
  <c r="F48" i="51"/>
  <c r="J46" i="51"/>
  <c r="J44" i="51"/>
  <c r="AB21" i="51"/>
  <c r="AB23" i="51"/>
  <c r="AB25" i="51"/>
  <c r="AB27" i="51"/>
  <c r="AB29" i="51"/>
  <c r="AB31" i="51"/>
  <c r="AB33" i="51"/>
  <c r="AB35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AB68" i="50"/>
  <c r="Z68" i="50"/>
  <c r="X68" i="50"/>
  <c r="V68" i="50"/>
  <c r="T68" i="50"/>
  <c r="R68" i="50"/>
  <c r="N68" i="50"/>
  <c r="J68" i="50"/>
  <c r="H68" i="50"/>
  <c r="F68" i="50"/>
  <c r="N44" i="50"/>
  <c r="N48" i="50" s="1"/>
  <c r="L48" i="50"/>
  <c r="H48" i="50"/>
  <c r="F48" i="50"/>
  <c r="J48" i="50" s="1"/>
  <c r="J46" i="50"/>
  <c r="J44" i="50"/>
  <c r="AB21" i="50"/>
  <c r="AB23" i="50"/>
  <c r="AB25" i="50"/>
  <c r="AB35" i="50" s="1"/>
  <c r="AB27" i="50"/>
  <c r="AB29" i="50"/>
  <c r="AB31" i="50"/>
  <c r="AB33" i="50"/>
  <c r="Z35" i="50"/>
  <c r="X35" i="50"/>
  <c r="V35" i="50"/>
  <c r="T35" i="50"/>
  <c r="R35" i="50"/>
  <c r="N35" i="50"/>
  <c r="J35" i="50"/>
  <c r="H35" i="50"/>
  <c r="F35" i="50"/>
  <c r="D11" i="50"/>
  <c r="AB58" i="49"/>
  <c r="AB68" i="49" s="1"/>
  <c r="AB60" i="49"/>
  <c r="AB62" i="49"/>
  <c r="AB64" i="49"/>
  <c r="AB66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J46" i="49"/>
  <c r="J44" i="49"/>
  <c r="AB21" i="49"/>
  <c r="AB35" i="49" s="1"/>
  <c r="AB23" i="49"/>
  <c r="AB25" i="49"/>
  <c r="AB27" i="49"/>
  <c r="AB29" i="49"/>
  <c r="AB31" i="49"/>
  <c r="AB33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8" i="48" s="1"/>
  <c r="AB64" i="48"/>
  <c r="AB66" i="48"/>
  <c r="Z68" i="48"/>
  <c r="X68" i="48"/>
  <c r="V68" i="48"/>
  <c r="T68" i="48"/>
  <c r="R68" i="48"/>
  <c r="N68" i="48"/>
  <c r="J68" i="48"/>
  <c r="H68" i="48"/>
  <c r="F68" i="48"/>
  <c r="N44" i="48"/>
  <c r="N48" i="48" s="1"/>
  <c r="L48" i="48"/>
  <c r="H48" i="48"/>
  <c r="J48" i="48" s="1"/>
  <c r="F48" i="48"/>
  <c r="J46" i="48"/>
  <c r="J44" i="48"/>
  <c r="AB21" i="48"/>
  <c r="AB35" i="48" s="1"/>
  <c r="AB23" i="48"/>
  <c r="AB25" i="48"/>
  <c r="AB27" i="48"/>
  <c r="AB29" i="48"/>
  <c r="AB31" i="48"/>
  <c r="AB33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8" i="47" s="1"/>
  <c r="AB64" i="47"/>
  <c r="AB66" i="47"/>
  <c r="Z68" i="47"/>
  <c r="X68" i="47"/>
  <c r="V68" i="47"/>
  <c r="T68" i="47"/>
  <c r="R68" i="47"/>
  <c r="N68" i="47"/>
  <c r="J68" i="47"/>
  <c r="H68" i="47"/>
  <c r="F68" i="47"/>
  <c r="N44" i="47"/>
  <c r="N48" i="47" s="1"/>
  <c r="L48" i="47"/>
  <c r="H48" i="47"/>
  <c r="J48" i="47" s="1"/>
  <c r="F48" i="47"/>
  <c r="J46" i="47"/>
  <c r="J44" i="47"/>
  <c r="AB21" i="47"/>
  <c r="AB23" i="47"/>
  <c r="AB25" i="47"/>
  <c r="AB27" i="47"/>
  <c r="AB35" i="47" s="1"/>
  <c r="AB29" i="47"/>
  <c r="AB31" i="47"/>
  <c r="AB33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8" i="46" s="1"/>
  <c r="AB62" i="46"/>
  <c r="AB64" i="46"/>
  <c r="AB66" i="46"/>
  <c r="Z68" i="46"/>
  <c r="X68" i="46"/>
  <c r="V68" i="46"/>
  <c r="T68" i="46"/>
  <c r="R68" i="46"/>
  <c r="N68" i="46"/>
  <c r="J68" i="46"/>
  <c r="H68" i="46"/>
  <c r="F68" i="46"/>
  <c r="N44" i="46"/>
  <c r="N48" i="46" s="1"/>
  <c r="L48" i="46"/>
  <c r="H48" i="46"/>
  <c r="F48" i="46"/>
  <c r="J48" i="46" s="1"/>
  <c r="J46" i="46"/>
  <c r="J44" i="46"/>
  <c r="AB21" i="46"/>
  <c r="AB23" i="46"/>
  <c r="AB25" i="46"/>
  <c r="AB35" i="46" s="1"/>
  <c r="AB27" i="46"/>
  <c r="AB29" i="46"/>
  <c r="AB31" i="46"/>
  <c r="AB33" i="46"/>
  <c r="Z35" i="46"/>
  <c r="X35" i="46"/>
  <c r="V35" i="46"/>
  <c r="T35" i="46"/>
  <c r="R35" i="46"/>
  <c r="N35" i="46"/>
  <c r="J35" i="46"/>
  <c r="H35" i="46"/>
  <c r="F35" i="46"/>
  <c r="D11" i="46"/>
  <c r="AB58" i="45"/>
  <c r="AB68" i="45" s="1"/>
  <c r="AB60" i="45"/>
  <c r="AB62" i="45"/>
  <c r="AB64" i="45"/>
  <c r="AB66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J46" i="45"/>
  <c r="J44" i="45"/>
  <c r="AB21" i="45"/>
  <c r="AB35" i="45" s="1"/>
  <c r="AB23" i="45"/>
  <c r="AB25" i="45"/>
  <c r="AB27" i="45"/>
  <c r="AB29" i="45"/>
  <c r="AB31" i="45"/>
  <c r="AB33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8" i="44" s="1"/>
  <c r="AB64" i="44"/>
  <c r="AB66" i="44"/>
  <c r="V68" i="44"/>
  <c r="T68" i="44"/>
  <c r="N68" i="44"/>
  <c r="J68" i="44"/>
  <c r="H68" i="44"/>
  <c r="F68" i="44"/>
  <c r="N44" i="44"/>
  <c r="N48" i="44" s="1"/>
  <c r="L48" i="44"/>
  <c r="H48" i="44"/>
  <c r="J48" i="44" s="1"/>
  <c r="F48" i="44"/>
  <c r="J46" i="44"/>
  <c r="J44" i="44"/>
  <c r="AB21" i="44"/>
  <c r="AB23" i="44"/>
  <c r="AB25" i="44"/>
  <c r="AB27" i="44"/>
  <c r="AB35" i="44" s="1"/>
  <c r="AB29" i="44"/>
  <c r="AB31" i="44"/>
  <c r="AB33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AB68" i="43"/>
  <c r="Z68" i="43"/>
  <c r="X68" i="43"/>
  <c r="V68" i="43"/>
  <c r="T68" i="43"/>
  <c r="R68" i="43"/>
  <c r="N68" i="43"/>
  <c r="J68" i="43"/>
  <c r="H68" i="43"/>
  <c r="F68" i="43"/>
  <c r="N44" i="43"/>
  <c r="N48" i="43" s="1"/>
  <c r="L48" i="43"/>
  <c r="H48" i="43"/>
  <c r="F48" i="43"/>
  <c r="J48" i="43" s="1"/>
  <c r="J46" i="43"/>
  <c r="J44" i="43"/>
  <c r="AB21" i="43"/>
  <c r="AB23" i="43"/>
  <c r="AB25" i="43"/>
  <c r="AB35" i="43" s="1"/>
  <c r="AB27" i="43"/>
  <c r="AB29" i="43"/>
  <c r="AB31" i="43"/>
  <c r="AB33" i="43"/>
  <c r="Z35" i="43"/>
  <c r="X35" i="43"/>
  <c r="V35" i="43"/>
  <c r="T35" i="43"/>
  <c r="R35" i="43"/>
  <c r="N35" i="43"/>
  <c r="J35" i="43"/>
  <c r="H35" i="43"/>
  <c r="F35" i="43"/>
  <c r="D11" i="43"/>
  <c r="D11" i="39"/>
  <c r="AB57" i="41"/>
  <c r="AB59" i="41"/>
  <c r="AB61" i="41"/>
  <c r="AB67" i="41" s="1"/>
  <c r="AB63" i="41"/>
  <c r="AB65" i="41"/>
  <c r="Z67" i="41"/>
  <c r="X67" i="41"/>
  <c r="V67" i="41"/>
  <c r="T67" i="41"/>
  <c r="R67" i="41"/>
  <c r="N67" i="41"/>
  <c r="J67" i="41"/>
  <c r="H67" i="41"/>
  <c r="F67" i="41"/>
  <c r="AB19" i="41"/>
  <c r="AB33" i="41" s="1"/>
  <c r="AB21" i="41"/>
  <c r="AB23" i="41"/>
  <c r="AB25" i="41"/>
  <c r="AB27" i="41"/>
  <c r="AB29" i="41"/>
  <c r="AB31" i="41"/>
  <c r="Z33" i="41"/>
  <c r="X33" i="41"/>
  <c r="V33" i="41"/>
  <c r="T33" i="41"/>
  <c r="R33" i="41"/>
  <c r="N33" i="41"/>
  <c r="J33" i="41"/>
  <c r="H33" i="41"/>
  <c r="F33" i="41"/>
  <c r="N43" i="41"/>
  <c r="N47" i="41" s="1"/>
  <c r="L47" i="41"/>
  <c r="J45" i="41"/>
  <c r="J43" i="41"/>
  <c r="AB58" i="39"/>
  <c r="AB60" i="39"/>
  <c r="AB68" i="39" s="1"/>
  <c r="AB62" i="39"/>
  <c r="AB64" i="39"/>
  <c r="AB66" i="39"/>
  <c r="L48" i="39"/>
  <c r="F48" i="39"/>
  <c r="H48" i="39"/>
  <c r="N44" i="39"/>
  <c r="N48" i="39" s="1"/>
  <c r="J48" i="39"/>
  <c r="J46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AB21" i="39"/>
  <c r="AB33" i="39"/>
  <c r="AB31" i="39"/>
  <c r="AB29" i="39"/>
  <c r="AB23" i="39"/>
  <c r="AB25" i="39"/>
  <c r="AB35" i="39" s="1"/>
  <c r="AB27" i="39"/>
</calcChain>
</file>

<file path=xl/sharedStrings.xml><?xml version="1.0" encoding="utf-8"?>
<sst xmlns="http://schemas.openxmlformats.org/spreadsheetml/2006/main" count="1317" uniqueCount="125">
  <si>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</si>
  <si>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</si>
  <si>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</si>
  <si>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</si>
  <si>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</si>
  <si>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</si>
  <si>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</si>
  <si>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</si>
  <si>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</si>
  <si>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</si>
  <si>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</si>
  <si>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</si>
  <si>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</si>
  <si>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</si>
  <si>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</si>
  <si>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</si>
  <si>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</si>
  <si>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</si>
  <si>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</si>
  <si>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</si>
  <si>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</si>
  <si>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</si>
  <si>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</si>
  <si>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</si>
  <si>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</si>
  <si>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</si>
  <si>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</si>
  <si>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</si>
  <si>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</si>
  <si>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</si>
  <si>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</si>
  <si>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</si>
  <si>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</si>
  <si>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</si>
  <si>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</si>
  <si>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</si>
  <si>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</si>
  <si>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</si>
  <si>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</si>
  <si>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</si>
  <si>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</si>
  <si>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</si>
  <si>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</si>
  <si>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</si>
  <si>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</si>
  <si>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</si>
  <si>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</si>
  <si>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</si>
  <si>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</si>
  <si>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</si>
  <si>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</si>
  <si>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</si>
  <si>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</si>
  <si>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</si>
  <si>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</si>
  <si>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</si>
  <si>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</si>
  <si>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</si>
  <si>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</si>
  <si>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</si>
  <si>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</si>
  <si>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</si>
  <si>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</si>
  <si>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</si>
  <si>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</si>
  <si>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</si>
  <si>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</si>
  <si>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</si>
  <si>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</si>
  <si>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</si>
  <si>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</si>
  <si>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</si>
  <si>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</si>
  <si>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</si>
  <si>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</si>
  <si>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</si>
  <si>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</si>
  <si>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</si>
  <si>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</si>
  <si>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</si>
  <si>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</si>
  <si>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</si>
  <si>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</si>
  <si>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</si>
  <si>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</si>
  <si>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</si>
  <si>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</si>
  <si>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</si>
  <si>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</si>
  <si>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</si>
  <si>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</si>
  <si>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</si>
  <si>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</si>
  <si>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</si>
  <si>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</si>
  <si>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</si>
  <si>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</si>
  <si>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</si>
  <si>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</si>
  <si>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</si>
  <si>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</si>
  <si>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</si>
  <si>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</si>
  <si>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</si>
  <si>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</si>
  <si>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</si>
  <si>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</si>
  <si>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</si>
  <si>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</si>
  <si>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</si>
  <si>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</si>
  <si>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</si>
  <si>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</si>
  <si>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</si>
  <si>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</si>
  <si>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</si>
  <si>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</si>
  <si>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</si>
  <si>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</si>
  <si>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Redwood Community College District</t>
  </si>
  <si>
    <t>Eureka City Schools</t>
  </si>
  <si>
    <t>Del Norte County Unified School District</t>
  </si>
  <si>
    <t>Northern Humboldt Union High School District</t>
  </si>
  <si>
    <t>Fortuna Union High School District</t>
  </si>
  <si>
    <t>College of the Redwoods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</si>
</sst>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_(* #,##0_);_(* \(#,##0\);_(* &quot;-&quot;??_);_(@_)"/>
    <numFmt numFmtId="167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5">
    <xf numFmtId="0" fontId="0" fillId="0" borderId="0"/>
    <xf numFmtId="0" fontId="9" fillId="3" borderId="9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3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5" fontId="23" fillId="6" borderId="9" xfId="6" applyNumberFormat="1" applyFont="1" applyFill="1" applyBorder="1" applyAlignment="1" applyProtection="1">
      <alignment horizontal="right" vertical="center"/>
      <protection locked="0"/>
    </xf>
    <xf numFmtId="166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5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5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5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5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5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5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5" fontId="10" fillId="5" borderId="27" xfId="6" applyNumberFormat="1" applyFont="1" applyFill="1" applyBorder="1" applyAlignment="1" applyProtection="1">
      <alignment vertical="center"/>
      <protection hidden="1"/>
    </xf>
    <xf numFmtId="165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5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5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5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5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165" fontId="40" fillId="4" borderId="0" xfId="6" applyNumberFormat="1" applyFont="1" applyFill="1" applyBorder="1" applyAlignment="1" applyProtection="1">
      <alignment horizontal="right" vertical="center"/>
      <protection hidden="1"/>
    </xf>
    <xf numFmtId="0" fontId="40" fillId="4" borderId="0" xfId="2" applyFont="1" applyFill="1" applyBorder="1" applyAlignment="1" applyProtection="1">
      <alignment horizontal="right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5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5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44" fontId="8" fillId="4" borderId="0" xfId="1" applyNumberFormat="1" applyFont="1" applyFill="1" applyBorder="1" applyAlignment="1" applyProtection="1">
      <alignment horizontal="center" vertical="center"/>
      <protection hidden="1"/>
    </xf>
    <xf numFmtId="165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7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9" fillId="5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27" xfId="6" applyNumberFormat="1" applyFont="1" applyFill="1" applyBorder="1" applyAlignment="1" applyProtection="1">
      <alignment vertical="center"/>
      <protection hidden="1"/>
    </xf>
    <xf numFmtId="165" fontId="10" fillId="7" borderId="15" xfId="6" applyNumberFormat="1" applyFont="1" applyFill="1" applyBorder="1" applyAlignment="1" applyProtection="1">
      <alignment vertical="center"/>
      <protection hidden="1"/>
    </xf>
    <xf numFmtId="165" fontId="9" fillId="5" borderId="9" xfId="6" applyNumberFormat="1" applyFont="1" applyFill="1" applyBorder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5" fontId="10" fillId="7" borderId="20" xfId="6" applyNumberFormat="1" applyFont="1" applyFill="1" applyBorder="1" applyAlignment="1" applyProtection="1">
      <alignment vertical="center"/>
      <protection hidden="1"/>
    </xf>
    <xf numFmtId="165" fontId="10" fillId="7" borderId="21" xfId="6" applyNumberFormat="1" applyFont="1" applyFill="1" applyBorder="1" applyAlignment="1" applyProtection="1">
      <alignment vertical="center"/>
      <protection hidden="1"/>
    </xf>
    <xf numFmtId="165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5" fontId="9" fillId="5" borderId="11" xfId="6" applyNumberFormat="1" applyFont="1" applyFill="1" applyBorder="1" applyAlignment="1" applyProtection="1">
      <alignment vertical="center"/>
      <protection hidden="1"/>
    </xf>
    <xf numFmtId="165" fontId="9" fillId="5" borderId="12" xfId="6" applyNumberFormat="1" applyFont="1" applyFill="1" applyBorder="1" applyAlignment="1" applyProtection="1">
      <alignment vertical="center"/>
      <protection hidden="1"/>
    </xf>
    <xf numFmtId="165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5" fontId="10" fillId="7" borderId="36" xfId="6" applyNumberFormat="1" applyFont="1" applyFill="1" applyBorder="1" applyAlignment="1" applyProtection="1">
      <alignment horizontal="right" vertical="center"/>
      <protection hidden="1"/>
    </xf>
    <xf numFmtId="165" fontId="10" fillId="7" borderId="37" xfId="6" applyNumberFormat="1" applyFont="1" applyFill="1" applyBorder="1" applyAlignment="1" applyProtection="1">
      <alignment horizontal="right" vertical="center"/>
      <protection hidden="1"/>
    </xf>
    <xf numFmtId="165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5" fontId="9" fillId="5" borderId="11" xfId="6" applyNumberFormat="1" applyFont="1" applyFill="1" applyBorder="1" applyAlignment="1" applyProtection="1">
      <alignment horizontal="right" vertical="center"/>
      <protection hidden="1"/>
    </xf>
    <xf numFmtId="165" fontId="9" fillId="5" borderId="12" xfId="6" applyNumberFormat="1" applyFont="1" applyFill="1" applyBorder="1" applyAlignment="1" applyProtection="1">
      <alignment horizontal="right" vertical="center"/>
      <protection hidden="1"/>
    </xf>
    <xf numFmtId="165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23" fillId="6" borderId="11" xfId="6" applyNumberFormat="1" applyFont="1" applyFill="1" applyBorder="1" applyAlignment="1" applyProtection="1">
      <alignment horizontal="right" vertical="center"/>
      <protection locked="0"/>
    </xf>
    <xf numFmtId="165" fontId="23" fillId="6" borderId="12" xfId="6" applyNumberFormat="1" applyFont="1" applyFill="1" applyBorder="1" applyAlignment="1" applyProtection="1">
      <alignment horizontal="right" vertical="center"/>
      <protection locked="0"/>
    </xf>
    <xf numFmtId="165" fontId="23" fillId="6" borderId="13" xfId="6" applyNumberFormat="1" applyFont="1" applyFill="1" applyBorder="1" applyAlignment="1" applyProtection="1">
      <alignment horizontal="right" vertical="center"/>
      <protection locked="0"/>
    </xf>
    <xf numFmtId="165" fontId="10" fillId="5" borderId="20" xfId="6" applyNumberFormat="1" applyFont="1" applyFill="1" applyBorder="1" applyAlignment="1" applyProtection="1">
      <alignment vertical="center"/>
      <protection hidden="1"/>
    </xf>
    <xf numFmtId="165" fontId="10" fillId="5" borderId="21" xfId="6" applyNumberFormat="1" applyFont="1" applyFill="1" applyBorder="1" applyAlignment="1" applyProtection="1">
      <alignment vertical="center"/>
      <protection hidden="1"/>
    </xf>
    <xf numFmtId="165" fontId="10" fillId="5" borderId="22" xfId="6" applyNumberFormat="1" applyFont="1" applyFill="1" applyBorder="1" applyAlignment="1" applyProtection="1">
      <alignment vertical="center"/>
      <protection hidden="1"/>
    </xf>
    <xf numFmtId="165" fontId="39" fillId="6" borderId="23" xfId="6" applyNumberFormat="1" applyFont="1" applyFill="1" applyBorder="1" applyAlignment="1" applyProtection="1">
      <alignment horizontal="center" vertical="center"/>
      <protection locked="0"/>
    </xf>
    <xf numFmtId="165" fontId="39" fillId="6" borderId="24" xfId="6" applyNumberFormat="1" applyFont="1" applyFill="1" applyBorder="1" applyAlignment="1" applyProtection="1">
      <alignment horizontal="center" vertical="center"/>
      <protection locked="0"/>
    </xf>
    <xf numFmtId="165" fontId="39" fillId="6" borderId="25" xfId="6" applyNumberFormat="1" applyFont="1" applyFill="1" applyBorder="1" applyAlignment="1" applyProtection="1">
      <alignment horizontal="center" vertical="center"/>
      <protection locked="0"/>
    </xf>
    <xf numFmtId="165" fontId="26" fillId="5" borderId="23" xfId="6" applyNumberFormat="1" applyFont="1" applyFill="1" applyBorder="1" applyAlignment="1" applyProtection="1">
      <alignment horizontal="left" vertical="center"/>
      <protection hidden="1"/>
    </xf>
    <xf numFmtId="165" fontId="26" fillId="5" borderId="24" xfId="6" applyNumberFormat="1" applyFont="1" applyFill="1" applyBorder="1" applyAlignment="1" applyProtection="1">
      <alignment horizontal="left" vertical="center"/>
      <protection hidden="1"/>
    </xf>
    <xf numFmtId="165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5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34" zoomScale="85" zoomScaleNormal="85" workbookViewId="0">
      <selection activeCell="T75" sqref="T75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9</v>
      </c>
      <c r="D11" s="187" t="s">
        <v>49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2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.1" customHeight="1" x14ac:dyDescent="0.2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2">
      <c r="A15" s="10"/>
      <c r="B15" s="40"/>
      <c r="C15" s="161"/>
      <c r="D15" s="161"/>
      <c r="F15" s="162" t="s">
        <v>81</v>
      </c>
      <c r="G15" s="163"/>
      <c r="H15" s="164"/>
      <c r="I15" s="41"/>
      <c r="J15" s="165" t="s">
        <v>82</v>
      </c>
      <c r="K15" s="166"/>
      <c r="L15" s="167"/>
      <c r="M15" s="41"/>
      <c r="N15" s="165" t="s">
        <v>2</v>
      </c>
      <c r="O15" s="166"/>
      <c r="P15" s="167"/>
      <c r="Q15" s="41"/>
      <c r="R15" s="158" t="s">
        <v>3</v>
      </c>
      <c r="S15" s="41"/>
      <c r="T15" s="158" t="s">
        <v>6</v>
      </c>
      <c r="U15" s="41"/>
      <c r="V15" s="158" t="s">
        <v>90</v>
      </c>
      <c r="W15" s="41"/>
      <c r="X15" s="158" t="s">
        <v>4</v>
      </c>
      <c r="Y15" s="41"/>
      <c r="Z15" s="158" t="s">
        <v>7</v>
      </c>
      <c r="AA15" s="41"/>
      <c r="AB15" s="158" t="s">
        <v>0</v>
      </c>
      <c r="AC15" s="42"/>
    </row>
    <row r="16" spans="1:37" ht="5.0999999999999996" customHeight="1" x14ac:dyDescent="0.2">
      <c r="A16" s="10"/>
      <c r="B16" s="40"/>
      <c r="C16" s="161"/>
      <c r="D16" s="161"/>
      <c r="F16" s="43"/>
      <c r="J16" s="168"/>
      <c r="K16" s="169"/>
      <c r="L16" s="170"/>
      <c r="N16" s="168"/>
      <c r="O16" s="169"/>
      <c r="P16" s="170"/>
      <c r="R16" s="159"/>
      <c r="T16" s="159"/>
      <c r="V16" s="159"/>
      <c r="X16" s="159"/>
      <c r="Z16" s="159"/>
      <c r="AB16" s="159"/>
      <c r="AC16" s="42"/>
    </row>
    <row r="17" spans="1:37" s="45" customFormat="1" ht="29.1" customHeight="1" thickBot="1" x14ac:dyDescent="0.25">
      <c r="B17" s="46"/>
      <c r="C17" s="161"/>
      <c r="D17" s="161"/>
      <c r="E17" s="41"/>
      <c r="F17" s="47" t="s">
        <v>1</v>
      </c>
      <c r="G17" s="41"/>
      <c r="H17" s="47" t="s">
        <v>89</v>
      </c>
      <c r="J17" s="171"/>
      <c r="K17" s="172"/>
      <c r="L17" s="173"/>
      <c r="N17" s="171"/>
      <c r="O17" s="172"/>
      <c r="P17" s="173"/>
      <c r="R17" s="160"/>
      <c r="T17" s="160"/>
      <c r="V17" s="160"/>
      <c r="X17" s="160"/>
      <c r="Z17" s="160"/>
      <c r="AB17" s="160"/>
      <c r="AC17" s="48"/>
      <c r="AD17" s="41"/>
    </row>
    <row r="18" spans="1:37" s="16" customFormat="1" ht="5.0999999999999996" customHeight="1" x14ac:dyDescent="0.2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.100000000000001" customHeight="1" x14ac:dyDescent="0.2">
      <c r="A19" s="19"/>
      <c r="B19" s="51"/>
      <c r="C19" s="52" t="s">
        <v>92</v>
      </c>
      <c r="D19" s="53"/>
      <c r="E19" s="21"/>
      <c r="F19" s="136">
        <f>SUM(CR!F21,ECS!F21,NoHum!F21,'Del Norte'!F21,Fortuna!F21,RCCD!F21,Sheet7!F21,Sheet8!F21,Sheet9!F21,Sheet10!F21,Sheet11!F21,Sheet12!F21,Sheet13!F21,Sheet14!F21,Sheet15!F21,Sheet16!F21,Sheet17!F21,Sheet18!F21,Sheet19!F21,Sheet20!F21)</f>
        <v>160290</v>
      </c>
      <c r="G19" s="54"/>
      <c r="H19" s="136">
        <f>SUM(CR!H21,ECS!H21,NoHum!H21,'Del Norte'!H21,Fortuna!H21,RCCD!H21,Sheet7!H21,Sheet8!H21,Sheet9!H21,Sheet10!H21,Sheet11!H21,Sheet12!H21,Sheet13!H21,Sheet14!H21,Sheet15!H21,Sheet16!H21,Sheet17!H21,Sheet18!H21,Sheet19!H21,Sheet20!H21)</f>
        <v>300000</v>
      </c>
      <c r="I19" s="54"/>
      <c r="J19" s="182">
        <f>SUM(CR!J21,ECS!J21,NoHum!J21,'Del Norte'!J21,Fortuna!J21,RCCD!J21,Sheet7!J21,Sheet8!J21,Sheet9!J21,Sheet10!J21,Sheet11!J21,Sheet12!J21,Sheet13!J21,Sheet14!J21,Sheet15!J21,Sheet16!J21,Sheet17!J21,Sheet18!J21,Sheet19!J21,Sheet20!J21)</f>
        <v>32152</v>
      </c>
      <c r="K19" s="183"/>
      <c r="L19" s="184"/>
      <c r="M19" s="54"/>
      <c r="N19" s="182">
        <f>SUM(CR!N21,ECS!N21,NoHum!N21,'Del Norte'!N21,Fortuna!N21,RCCD!N21,Sheet7!N21,Sheet8!N21,Sheet9!N21,Sheet10!N21,Sheet11!N21,Sheet12!N21,Sheet13!N21,Sheet14!N21,Sheet15!N21,Sheet16!N21,Sheet17!N21,Sheet18!N21,Sheet19!N21,Sheet20!N21)</f>
        <v>0</v>
      </c>
      <c r="O19" s="183"/>
      <c r="P19" s="184"/>
      <c r="Q19" s="54"/>
      <c r="R19" s="136">
        <f>SUM(CR!R21,ECS!R21,NoHum!R21,'Del Norte'!R21,Fortuna!R21,RCCD!R21,Sheet7!R21,Sheet8!R21,Sheet9!R21,Sheet10!R21,Sheet11!R21,Sheet12!R21,Sheet13!R21,Sheet14!R21,Sheet15!R21,Sheet16!R21,Sheet17!R21,Sheet18!R21,Sheet19!R21,Sheet20!R21)</f>
        <v>0</v>
      </c>
      <c r="S19" s="54"/>
      <c r="T19" s="136">
        <f>SUM(CR!T21,ECS!T21,NoHum!T21,'Del Norte'!T21,Fortuna!T21,RCCD!T21,Sheet7!T21,Sheet8!T21,Sheet9!T21,Sheet10!T21,Sheet11!T21,Sheet12!T21,Sheet13!T21,Sheet14!T21,Sheet15!T21,Sheet16!T21,Sheet17!T21,Sheet18!T21,Sheet19!T21,Sheet20!T21)</f>
        <v>0</v>
      </c>
      <c r="U19" s="54"/>
      <c r="V19" s="136">
        <f>SUM(CR!V21,ECS!V21,NoHum!V21,'Del Norte'!V21,Fortuna!V21,RCCD!V21,Sheet7!V21,Sheet8!V21,Sheet9!V21,Sheet10!V21,Sheet11!V21,Sheet12!V21,Sheet13!V21,Sheet14!V21,Sheet15!V21,Sheet16!V21,Sheet17!V21,Sheet18!V21,Sheet19!V21,Sheet20!V21)</f>
        <v>0</v>
      </c>
      <c r="W19" s="54"/>
      <c r="X19" s="136">
        <f>SUM(CR!X21,ECS!X21,NoHum!X21,'Del Norte'!X21,Fortuna!X21,RCCD!X21,Sheet7!X21,Sheet8!X21,Sheet9!X21,Sheet10!X21,Sheet11!X21,Sheet12!X21,Sheet13!X21,Sheet14!X21,Sheet15!X21,Sheet16!X21,Sheet17!X21,Sheet18!X21,Sheet19!X21,Sheet20!X21)</f>
        <v>0</v>
      </c>
      <c r="Y19" s="54"/>
      <c r="Z19" s="136">
        <f>SUM(CR!Z21,ECS!Z21,NoHum!Z21,'Del Norte'!Z21,Fortuna!Z21,RCCD!Z21,Sheet7!Z21,Sheet8!Z21,Sheet9!Z21,Sheet10!Z21,Sheet11!Z21,Sheet12!Z21,Sheet13!Z21,Sheet14!Z21,Sheet15!Z21,Sheet16!Z21,Sheet17!Z21,Sheet18!Z21,Sheet19!Z21,Sheet20!Z21)</f>
        <v>0</v>
      </c>
      <c r="AA19" s="54"/>
      <c r="AB19" s="137">
        <f>SUM(F19:Z19)</f>
        <v>492442</v>
      </c>
      <c r="AC19" s="56"/>
      <c r="AD19" s="57"/>
    </row>
    <row r="20" spans="1:37" ht="5.0999999999999996" customHeight="1" x14ac:dyDescent="0.2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.100000000000001" customHeight="1" x14ac:dyDescent="0.2">
      <c r="A21" s="19"/>
      <c r="B21" s="51"/>
      <c r="C21" s="52" t="s">
        <v>95</v>
      </c>
      <c r="D21" s="53"/>
      <c r="E21" s="21"/>
      <c r="F21" s="136">
        <f>SUM(CR!F23,ECS!F23,NoHum!F23,'Del Norte'!F23,Fortuna!F23,RCCD!F23,Sheet7!F23,Sheet8!F23,Sheet9!F23,Sheet10!F23,Sheet11!F23,Sheet12!F23,Sheet13!F23,Sheet14!F23,Sheet15!F23,Sheet16!F23,Sheet17!F23,Sheet18!F23,Sheet19!F23,Sheet20!F23)</f>
        <v>75000</v>
      </c>
      <c r="G21" s="54"/>
      <c r="H21" s="136">
        <f>SUM(CR!H23,ECS!H23,NoHum!H23,'Del Norte'!H23,Fortuna!H23,RCCD!H23,Sheet7!H23,Sheet8!H23,Sheet9!H23,Sheet10!H23,Sheet11!H23,Sheet12!H23,Sheet13!H23,Sheet14!H23,Sheet15!H23,Sheet16!H23,Sheet17!H23,Sheet18!H23,Sheet19!H23,Sheet20!H23)</f>
        <v>200000</v>
      </c>
      <c r="I21" s="54"/>
      <c r="J21" s="182">
        <f>SUM(CR!J23,ECS!J23,NoHum!J23,'Del Norte'!J23,Fortuna!J23,RCCD!J23,Sheet7!J23,Sheet8!J23,Sheet9!J23,Sheet10!J23,Sheet11!J23,Sheet12!J23,Sheet13!J23,Sheet14!J23,Sheet15!J23,Sheet16!J23,Sheet17!J23,Sheet18!J23,Sheet19!J23,Sheet20!J23)</f>
        <v>0</v>
      </c>
      <c r="K21" s="183"/>
      <c r="L21" s="184"/>
      <c r="M21" s="54"/>
      <c r="N21" s="182">
        <f>SUM(CR!N23,ECS!N23,NoHum!N23,'Del Norte'!N23,Fortuna!N23,RCCD!N23,Sheet7!N23,Sheet8!N23,Sheet9!N23,Sheet10!N23,Sheet11!N23,Sheet12!N23,Sheet13!N23,Sheet14!N23,Sheet15!N23,Sheet16!N23,Sheet17!N23,Sheet18!N23,Sheet19!N23,Sheet20!N23)</f>
        <v>0</v>
      </c>
      <c r="O21" s="183"/>
      <c r="P21" s="184"/>
      <c r="Q21" s="54"/>
      <c r="R21" s="136">
        <f>SUM(CR!R23,ECS!R23,NoHum!R23,'Del Norte'!R23,Fortuna!R23,RCCD!R23,Sheet7!R23,Sheet8!R23,Sheet9!R23,Sheet10!R23,Sheet11!R23,Sheet12!R23,Sheet13!R23,Sheet14!R23,Sheet15!R23,Sheet16!R23,Sheet17!R23,Sheet18!R23,Sheet19!R23,Sheet20!R23)</f>
        <v>0</v>
      </c>
      <c r="S21" s="54"/>
      <c r="T21" s="136">
        <f>SUM(CR!T23,ECS!T23,NoHum!T23,'Del Norte'!T23,Fortuna!T23,RCCD!T23,Sheet7!T23,Sheet8!T23,Sheet9!T23,Sheet10!T23,Sheet11!T23,Sheet12!T23,Sheet13!T23,Sheet14!T23,Sheet15!T23,Sheet16!T23,Sheet17!T23,Sheet18!T23,Sheet19!T23,Sheet20!T23)</f>
        <v>158176</v>
      </c>
      <c r="U21" s="54"/>
      <c r="V21" s="136">
        <f>SUM(CR!V23,ECS!V23,NoHum!V23,'Del Norte'!V23,Fortuna!V23,RCCD!V23,Sheet7!V23,Sheet8!V23,Sheet9!V23,Sheet10!V23,Sheet11!V23,Sheet12!V23,Sheet13!V23,Sheet14!V23,Sheet15!V23,Sheet16!V23,Sheet17!V23,Sheet18!V23,Sheet19!V23,Sheet20!V23)</f>
        <v>0</v>
      </c>
      <c r="W21" s="54"/>
      <c r="X21" s="136">
        <f>SUM(CR!X23,ECS!X23,NoHum!X23,'Del Norte'!X23,Fortuna!X23,RCCD!X23,Sheet7!X23,Sheet8!X23,Sheet9!X23,Sheet10!X23,Sheet11!X23,Sheet12!X23,Sheet13!X23,Sheet14!X23,Sheet15!X23,Sheet16!X23,Sheet17!X23,Sheet18!X23,Sheet19!X23,Sheet20!X23)</f>
        <v>0</v>
      </c>
      <c r="Y21" s="54"/>
      <c r="Z21" s="136">
        <f>SUM(CR!Z23,ECS!Z23,NoHum!Z23,'Del Norte'!Z23,Fortuna!Z23,RCCD!Z23,Sheet7!Z23,Sheet8!Z23,Sheet9!Z23,Sheet10!Z23,Sheet11!Z23,Sheet12!Z23,Sheet13!Z23,Sheet14!Z23,Sheet15!Z23,Sheet16!Z23,Sheet17!Z23,Sheet18!Z23,Sheet19!Z23,Sheet20!Z23)</f>
        <v>0</v>
      </c>
      <c r="AA21" s="54"/>
      <c r="AB21" s="137">
        <f>SUM(F21:Z21)</f>
        <v>433176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52" t="s">
        <v>113</v>
      </c>
      <c r="D23" s="53"/>
      <c r="E23" s="21"/>
      <c r="F23" s="136">
        <f>SUM(CR!F25,ECS!F25,NoHum!F25,'Del Norte'!F25,Fortuna!F25,RCCD!F25,Sheet7!F25,Sheet8!F25,Sheet9!F25,Sheet10!F25,Sheet11!F25,Sheet12!F25,Sheet13!F25,Sheet14!F25,Sheet15!F25,Sheet16!F25,Sheet17!F25,Sheet18!F25,Sheet19!F25,Sheet20!F25)</f>
        <v>0</v>
      </c>
      <c r="G23" s="54"/>
      <c r="H23" s="136">
        <f>SUM(CR!H25,ECS!H25,NoHum!H25,'Del Norte'!H25,Fortuna!H25,RCCD!H25,Sheet7!H25,Sheet8!H25,Sheet9!H25,Sheet10!H25,Sheet11!H25,Sheet12!H25,Sheet13!H25,Sheet14!H25,Sheet15!H25,Sheet16!H25,Sheet17!H25,Sheet18!H25,Sheet19!H25,Sheet20!H25)</f>
        <v>30000</v>
      </c>
      <c r="I23" s="54"/>
      <c r="J23" s="182">
        <f>SUM(CR!J25,ECS!J25,NoHum!J25,'Del Norte'!J25,Fortuna!J25,RCCD!J25,Sheet7!J25,Sheet8!J25,Sheet9!J25,Sheet10!J25,Sheet11!J25,Sheet12!J25,Sheet13!J25,Sheet14!J25,Sheet15!J25,Sheet16!J25,Sheet17!J25,Sheet18!J25,Sheet19!J25,Sheet20!J25)</f>
        <v>0</v>
      </c>
      <c r="K23" s="183"/>
      <c r="L23" s="184"/>
      <c r="M23" s="54"/>
      <c r="N23" s="182">
        <f>SUM(CR!N25,ECS!N25,NoHum!N25,'Del Norte'!N25,Fortuna!N25,RCCD!N25,Sheet7!N25,Sheet8!N25,Sheet9!N25,Sheet10!N25,Sheet11!N25,Sheet12!N25,Sheet13!N25,Sheet14!N25,Sheet15!N25,Sheet16!N25,Sheet17!N25,Sheet18!N25,Sheet19!N25,Sheet20!N25)</f>
        <v>0</v>
      </c>
      <c r="O23" s="183"/>
      <c r="P23" s="184"/>
      <c r="Q23" s="54"/>
      <c r="R23" s="136">
        <f>SUM(CR!R25,ECS!R25,NoHum!R25,'Del Norte'!R25,Fortuna!R25,RCCD!R25,Sheet7!R25,Sheet8!R25,Sheet9!R25,Sheet10!R25,Sheet11!R25,Sheet12!R25,Sheet13!R25,Sheet14!R25,Sheet15!R25,Sheet16!R25,Sheet17!R25,Sheet18!R25,Sheet19!R25,Sheet20!R25)</f>
        <v>0</v>
      </c>
      <c r="S23" s="54"/>
      <c r="T23" s="136">
        <f>SUM(CR!T25,ECS!T25,NoHum!T25,'Del Norte'!T25,Fortuna!T25,RCCD!T25,Sheet7!T25,Sheet8!T25,Sheet9!T25,Sheet10!T25,Sheet11!T25,Sheet12!T25,Sheet13!T25,Sheet14!T25,Sheet15!T25,Sheet16!T25,Sheet17!T25,Sheet18!T25,Sheet19!T25,Sheet20!T25)</f>
        <v>0</v>
      </c>
      <c r="U23" s="54"/>
      <c r="V23" s="136">
        <f>SUM(CR!V25,ECS!V25,NoHum!V25,'Del Norte'!V25,Fortuna!V25,RCCD!V25,Sheet7!V25,Sheet8!V25,Sheet9!V25,Sheet10!V25,Sheet11!V25,Sheet12!V25,Sheet13!V25,Sheet14!V25,Sheet15!V25,Sheet16!V25,Sheet17!V25,Sheet18!V25,Sheet19!V25,Sheet20!V25)</f>
        <v>0</v>
      </c>
      <c r="W23" s="54"/>
      <c r="X23" s="136">
        <f>SUM(CR!X25,ECS!X25,NoHum!X25,'Del Norte'!X25,Fortuna!X25,RCCD!X25,Sheet7!X25,Sheet8!X25,Sheet9!X25,Sheet10!X25,Sheet11!X25,Sheet12!X25,Sheet13!X25,Sheet14!X25,Sheet15!X25,Sheet16!X25,Sheet17!X25,Sheet18!X25,Sheet19!X25,Sheet20!X25)</f>
        <v>0</v>
      </c>
      <c r="Y23" s="54"/>
      <c r="Z23" s="136">
        <f>SUM(CR!Z25,ECS!Z25,NoHum!Z25,'Del Norte'!Z25,Fortuna!Z25,RCCD!Z25,Sheet7!Z25,Sheet8!Z25,Sheet9!Z25,Sheet10!Z25,Sheet11!Z25,Sheet12!Z25,Sheet13!Z25,Sheet14!Z25,Sheet15!Z25,Sheet16!Z25,Sheet17!Z25,Sheet18!Z25,Sheet19!Z25,Sheet20!Z25)</f>
        <v>0</v>
      </c>
      <c r="AA23" s="54"/>
      <c r="AB23" s="137">
        <f>SUM(F23:Z23)</f>
        <v>30000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52" t="s">
        <v>114</v>
      </c>
      <c r="D25" s="53"/>
      <c r="E25" s="21"/>
      <c r="F25" s="136">
        <f>SUM(CR!F27,ECS!F27,NoHum!F27,'Del Norte'!F27,Fortuna!F27,RCCD!F27,Sheet7!F27,Sheet8!F27,Sheet9!F27,Sheet10!F27,Sheet11!F27,Sheet12!F27,Sheet13!F27,Sheet14!F27,Sheet15!F27,Sheet16!F27,Sheet17!F27,Sheet18!F27,Sheet19!F27,Sheet20!F27)</f>
        <v>0</v>
      </c>
      <c r="G25" s="54"/>
      <c r="H25" s="136">
        <f>SUM(CR!H27,ECS!H27,NoHum!H27,'Del Norte'!H27,Fortuna!H27,RCCD!H27,Sheet7!H27,Sheet8!H27,Sheet9!H27,Sheet10!H27,Sheet11!H27,Sheet12!H27,Sheet13!H27,Sheet14!H27,Sheet15!H27,Sheet16!H27,Sheet17!H27,Sheet18!H27,Sheet19!H27,Sheet20!H27)</f>
        <v>10000</v>
      </c>
      <c r="I25" s="54"/>
      <c r="J25" s="182">
        <f>SUM(CR!J27,ECS!J27,NoHum!J27,'Del Norte'!J27,Fortuna!J27,RCCD!J27,Sheet7!J27,Sheet8!J27,Sheet9!J27,Sheet10!J27,Sheet11!J27,Sheet12!J27,Sheet13!J27,Sheet14!J27,Sheet15!J27,Sheet16!J27,Sheet17!J27,Sheet18!J27,Sheet19!J27,Sheet20!J27)</f>
        <v>0</v>
      </c>
      <c r="K25" s="183"/>
      <c r="L25" s="184"/>
      <c r="M25" s="54"/>
      <c r="N25" s="182">
        <f>SUM(CR!N27,ECS!N27,NoHum!N27,'Del Norte'!N27,Fortuna!N27,RCCD!N27,Sheet7!N27,Sheet8!N27,Sheet9!N27,Sheet10!N27,Sheet11!N27,Sheet12!N27,Sheet13!N27,Sheet14!N27,Sheet15!N27,Sheet16!N27,Sheet17!N27,Sheet18!N27,Sheet19!N27,Sheet20!N27)</f>
        <v>0</v>
      </c>
      <c r="O25" s="183"/>
      <c r="P25" s="184"/>
      <c r="Q25" s="54"/>
      <c r="R25" s="136">
        <f>SUM(CR!R27,ECS!R27,NoHum!R27,'Del Norte'!R27,Fortuna!R27,RCCD!R27,Sheet7!R27,Sheet8!R27,Sheet9!R27,Sheet10!R27,Sheet11!R27,Sheet12!R27,Sheet13!R27,Sheet14!R27,Sheet15!R27,Sheet16!R27,Sheet17!R27,Sheet18!R27,Sheet19!R27,Sheet20!R27)</f>
        <v>0</v>
      </c>
      <c r="S25" s="54"/>
      <c r="T25" s="136">
        <f>SUM(CR!T27,ECS!T27,NoHum!T27,'Del Norte'!T27,Fortuna!T27,RCCD!T27,Sheet7!T27,Sheet8!T27,Sheet9!T27,Sheet10!T27,Sheet11!T27,Sheet12!T27,Sheet13!T27,Sheet14!T27,Sheet15!T27,Sheet16!T27,Sheet17!T27,Sheet18!T27,Sheet19!T27,Sheet20!T27)</f>
        <v>0</v>
      </c>
      <c r="U25" s="54"/>
      <c r="V25" s="136">
        <f>SUM(CR!V27,ECS!V27,NoHum!V27,'Del Norte'!V27,Fortuna!V27,RCCD!V27,Sheet7!V27,Sheet8!V27,Sheet9!V27,Sheet10!V27,Sheet11!V27,Sheet12!V27,Sheet13!V27,Sheet14!V27,Sheet15!V27,Sheet16!V27,Sheet17!V27,Sheet18!V27,Sheet19!V27,Sheet20!V27)</f>
        <v>0</v>
      </c>
      <c r="W25" s="54"/>
      <c r="X25" s="136">
        <f>SUM(CR!X27,ECS!X27,NoHum!X27,'Del Norte'!X27,Fortuna!X27,RCCD!X27,Sheet7!X27,Sheet8!X27,Sheet9!X27,Sheet10!X27,Sheet11!X27,Sheet12!X27,Sheet13!X27,Sheet14!X27,Sheet15!X27,Sheet16!X27,Sheet17!X27,Sheet18!X27,Sheet19!X27,Sheet20!X27)</f>
        <v>0</v>
      </c>
      <c r="Y25" s="54"/>
      <c r="Z25" s="136">
        <f>SUM(CR!Z27,ECS!Z27,NoHum!Z27,'Del Norte'!Z27,Fortuna!Z27,RCCD!Z27,Sheet7!Z27,Sheet8!Z27,Sheet9!Z27,Sheet10!Z27,Sheet11!Z27,Sheet12!Z27,Sheet13!Z27,Sheet14!Z27,Sheet15!Z27,Sheet16!Z27,Sheet17!Z27,Sheet18!Z27,Sheet19!Z27,Sheet20!Z27)</f>
        <v>0</v>
      </c>
      <c r="AA25" s="54"/>
      <c r="AB25" s="137">
        <f>SUM(F25:Z25)</f>
        <v>10000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52" t="s">
        <v>115</v>
      </c>
      <c r="D27" s="53"/>
      <c r="E27" s="21"/>
      <c r="F27" s="136">
        <f>SUM(CR!F29,ECS!F29,NoHum!F29,'Del Norte'!F29,Fortuna!F29,RCCD!F29,Sheet7!F29,Sheet8!F29,Sheet9!F29,Sheet10!F29,Sheet11!F29,Sheet12!F29,Sheet13!F29,Sheet14!F29,Sheet15!F29,Sheet16!F29,Sheet17!F29,Sheet18!F29,Sheet19!F29,Sheet20!F29)</f>
        <v>0</v>
      </c>
      <c r="G27" s="54"/>
      <c r="H27" s="136">
        <f>SUM(CR!H29,ECS!H29,NoHum!H29,'Del Norte'!H29,Fortuna!H29,RCCD!H29,Sheet7!H29,Sheet8!H29,Sheet9!H29,Sheet10!H29,Sheet11!H29,Sheet12!H29,Sheet13!H29,Sheet14!H29,Sheet15!H29,Sheet16!H29,Sheet17!H29,Sheet18!H29,Sheet19!H29,Sheet20!H29)</f>
        <v>5000</v>
      </c>
      <c r="I27" s="54"/>
      <c r="J27" s="182">
        <f>SUM(CR!J29,ECS!J29,NoHum!J29,'Del Norte'!J29,Fortuna!J29,RCCD!J29,Sheet7!J29,Sheet8!J29,Sheet9!J29,Sheet10!J29,Sheet11!J29,Sheet12!J29,Sheet13!J29,Sheet14!J29,Sheet15!J29,Sheet16!J29,Sheet17!J29,Sheet18!J29,Sheet19!J29,Sheet20!J29)</f>
        <v>0</v>
      </c>
      <c r="K27" s="183"/>
      <c r="L27" s="184"/>
      <c r="M27" s="54"/>
      <c r="N27" s="182">
        <f>SUM(CR!N29,ECS!N29,NoHum!N29,'Del Norte'!N29,Fortuna!N29,RCCD!N29,Sheet7!N29,Sheet8!N29,Sheet9!N29,Sheet10!N29,Sheet11!N29,Sheet12!N29,Sheet13!N29,Sheet14!N29,Sheet15!N29,Sheet16!N29,Sheet17!N29,Sheet18!N29,Sheet19!N29,Sheet20!N29)</f>
        <v>0</v>
      </c>
      <c r="O27" s="183"/>
      <c r="P27" s="184"/>
      <c r="Q27" s="54"/>
      <c r="R27" s="136">
        <f>SUM(CR!R29,ECS!R29,NoHum!R29,'Del Norte'!R29,Fortuna!R29,RCCD!R29,Sheet7!R29,Sheet8!R29,Sheet9!R29,Sheet10!R29,Sheet11!R29,Sheet12!R29,Sheet13!R29,Sheet14!R29,Sheet15!R29,Sheet16!R29,Sheet17!R29,Sheet18!R29,Sheet19!R29,Sheet20!R29)</f>
        <v>0</v>
      </c>
      <c r="S27" s="54"/>
      <c r="T27" s="136">
        <f>SUM(CR!T29,ECS!T29,NoHum!T29,'Del Norte'!T29,Fortuna!T29,RCCD!T29,Sheet7!T29,Sheet8!T29,Sheet9!T29,Sheet10!T29,Sheet11!T29,Sheet12!T29,Sheet13!T29,Sheet14!T29,Sheet15!T29,Sheet16!T29,Sheet17!T29,Sheet18!T29,Sheet19!T29,Sheet20!T29)</f>
        <v>0</v>
      </c>
      <c r="U27" s="54"/>
      <c r="V27" s="136">
        <f>SUM(CR!V29,ECS!V29,NoHum!V29,'Del Norte'!V29,Fortuna!V29,RCCD!V29,Sheet7!V29,Sheet8!V29,Sheet9!V29,Sheet10!V29,Sheet11!V29,Sheet12!V29,Sheet13!V29,Sheet14!V29,Sheet15!V29,Sheet16!V29,Sheet17!V29,Sheet18!V29,Sheet19!V29,Sheet20!V29)</f>
        <v>0</v>
      </c>
      <c r="W27" s="54"/>
      <c r="X27" s="136">
        <f>SUM(CR!X29,ECS!X29,NoHum!X29,'Del Norte'!X29,Fortuna!X29,RCCD!X29,Sheet7!X29,Sheet8!X29,Sheet9!X29,Sheet10!X29,Sheet11!X29,Sheet12!X29,Sheet13!X29,Sheet14!X29,Sheet15!X29,Sheet16!X29,Sheet17!X29,Sheet18!X29,Sheet19!X29,Sheet20!X29)</f>
        <v>0</v>
      </c>
      <c r="Y27" s="54"/>
      <c r="Z27" s="136">
        <f>SUM(CR!Z29,ECS!Z29,NoHum!Z29,'Del Norte'!Z29,Fortuna!Z29,RCCD!Z29,Sheet7!Z29,Sheet8!Z29,Sheet9!Z29,Sheet10!Z29,Sheet11!Z29,Sheet12!Z29,Sheet13!Z29,Sheet14!Z29,Sheet15!Z29,Sheet16!Z29,Sheet17!Z29,Sheet18!Z29,Sheet19!Z29,Sheet20!Z29)</f>
        <v>0</v>
      </c>
      <c r="AA27" s="54"/>
      <c r="AB27" s="137">
        <f>SUM(F27:Z27)</f>
        <v>5000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52" t="s">
        <v>116</v>
      </c>
      <c r="D29" s="53"/>
      <c r="E29" s="21"/>
      <c r="F29" s="136">
        <f>SUM(CR!F31,ECS!F31,NoHum!F31,'Del Norte'!F31,Fortuna!F31,RCCD!F31,Sheet7!F31,Sheet8!F31,Sheet9!F31,Sheet10!F31,Sheet11!F31,Sheet12!F31,Sheet13!F31,Sheet14!F31,Sheet15!F31,Sheet16!F31,Sheet17!F31,Sheet18!F31,Sheet19!F31,Sheet20!F31)</f>
        <v>52000</v>
      </c>
      <c r="G29" s="54"/>
      <c r="H29" s="136">
        <f>SUM(CR!H31,ECS!H31,NoHum!H31,'Del Norte'!H31,Fortuna!H31,RCCD!H31,Sheet7!H31,Sheet8!H31,Sheet9!H31,Sheet10!H31,Sheet11!H31,Sheet12!H31,Sheet13!H31,Sheet14!H31,Sheet15!H31,Sheet16!H31,Sheet17!H31,Sheet18!H31,Sheet19!H31,Sheet20!H31)</f>
        <v>20000</v>
      </c>
      <c r="I29" s="54"/>
      <c r="J29" s="182">
        <f>SUM(CR!J31,ECS!J31,NoHum!J31,'Del Norte'!J31,Fortuna!J31,RCCD!J31,Sheet7!J31,Sheet8!J31,Sheet9!J31,Sheet10!J31,Sheet11!J31,Sheet12!J31,Sheet13!J31,Sheet14!J31,Sheet15!J31,Sheet16!J31,Sheet17!J31,Sheet18!J31,Sheet19!J31,Sheet20!J31)</f>
        <v>0</v>
      </c>
      <c r="K29" s="183"/>
      <c r="L29" s="184"/>
      <c r="M29" s="54"/>
      <c r="N29" s="182">
        <f>SUM(CR!N31,ECS!N31,NoHum!N31,'Del Norte'!N31,Fortuna!N31,RCCD!N31,Sheet7!N31,Sheet8!N31,Sheet9!N31,Sheet10!N31,Sheet11!N31,Sheet12!N31,Sheet13!N31,Sheet14!N31,Sheet15!N31,Sheet16!N31,Sheet17!N31,Sheet18!N31,Sheet19!N31,Sheet20!N31)</f>
        <v>0</v>
      </c>
      <c r="O29" s="183"/>
      <c r="P29" s="184"/>
      <c r="Q29" s="54"/>
      <c r="R29" s="136">
        <f>SUM(CR!R31,ECS!R31,NoHum!R31,'Del Norte'!R31,Fortuna!R31,RCCD!R31,Sheet7!R31,Sheet8!R31,Sheet9!R31,Sheet10!R31,Sheet11!R31,Sheet12!R31,Sheet13!R31,Sheet14!R31,Sheet15!R31,Sheet16!R31,Sheet17!R31,Sheet18!R31,Sheet19!R31,Sheet20!R31)</f>
        <v>0</v>
      </c>
      <c r="S29" s="54"/>
      <c r="T29" s="136">
        <f>SUM(CR!T31,ECS!T31,NoHum!T31,'Del Norte'!T31,Fortuna!T31,RCCD!T31,Sheet7!T31,Sheet8!T31,Sheet9!T31,Sheet10!T31,Sheet11!T31,Sheet12!T31,Sheet13!T31,Sheet14!T31,Sheet15!T31,Sheet16!T31,Sheet17!T31,Sheet18!T31,Sheet19!T31,Sheet20!T31)</f>
        <v>250000</v>
      </c>
      <c r="U29" s="54"/>
      <c r="V29" s="136">
        <f>SUM(CR!V31,ECS!V31,NoHum!V31,'Del Norte'!V31,Fortuna!V31,RCCD!V31,Sheet7!V31,Sheet8!V31,Sheet9!V31,Sheet10!V31,Sheet11!V31,Sheet12!V31,Sheet13!V31,Sheet14!V31,Sheet15!V31,Sheet16!V31,Sheet17!V31,Sheet18!V31,Sheet19!V31,Sheet20!V31)</f>
        <v>0</v>
      </c>
      <c r="W29" s="54"/>
      <c r="X29" s="136">
        <f>SUM(CR!X31,ECS!X31,NoHum!X31,'Del Norte'!X31,Fortuna!X31,RCCD!X31,Sheet7!X31,Sheet8!X31,Sheet9!X31,Sheet10!X31,Sheet11!X31,Sheet12!X31,Sheet13!X31,Sheet14!X31,Sheet15!X31,Sheet16!X31,Sheet17!X31,Sheet18!X31,Sheet19!X31,Sheet20!X31)</f>
        <v>0</v>
      </c>
      <c r="Y29" s="54"/>
      <c r="Z29" s="136">
        <f>SUM(CR!Z31,ECS!Z31,NoHum!Z31,'Del Norte'!Z31,Fortuna!Z31,RCCD!Z31,Sheet7!Z31,Sheet8!Z31,Sheet9!Z31,Sheet10!Z31,Sheet11!Z31,Sheet12!Z31,Sheet13!Z31,Sheet14!Z31,Sheet15!Z31,Sheet16!Z31,Sheet17!Z31,Sheet18!Z31,Sheet19!Z31,Sheet20!Z31)</f>
        <v>0</v>
      </c>
      <c r="AA29" s="54"/>
      <c r="AB29" s="137">
        <f>SUM(F29:Z29)</f>
        <v>322000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52" t="s">
        <v>117</v>
      </c>
      <c r="D31" s="53"/>
      <c r="E31" s="21"/>
      <c r="F31" s="136">
        <f>SUM(CR!F33,ECS!F33,NoHum!F33,'Del Norte'!F33,Fortuna!F33,RCCD!F33,Sheet7!F33,Sheet8!F33,Sheet9!F33,Sheet10!F33,Sheet11!F33,Sheet12!F33,Sheet13!F33,Sheet14!F33,Sheet15!F33,Sheet16!F33,Sheet17!F33,Sheet18!F33,Sheet19!F33,Sheet20!F33)</f>
        <v>0</v>
      </c>
      <c r="G31" s="54"/>
      <c r="H31" s="136">
        <f>SUM(CR!H33,ECS!H33,NoHum!H33,'Del Norte'!H33,Fortuna!H33,RCCD!H33,Sheet7!H33,Sheet8!H33,Sheet9!H33,Sheet10!H33,Sheet11!H33,Sheet12!H33,Sheet13!H33,Sheet14!H33,Sheet15!H33,Sheet16!H33,Sheet17!H33,Sheet18!H33,Sheet19!H33,Sheet20!H33)</f>
        <v>10000</v>
      </c>
      <c r="I31" s="54"/>
      <c r="J31" s="182">
        <f>SUM(CR!J33,ECS!J33,NoHum!J33,'Del Norte'!J33,Fortuna!J33,RCCD!J33,Sheet7!J33,Sheet8!J33,Sheet9!J33,Sheet10!J33,Sheet11!J33,Sheet12!J33,Sheet13!J33,Sheet14!J33,Sheet15!J33,Sheet16!J33,Sheet17!J33,Sheet18!J33,Sheet19!J33,Sheet20!J33)</f>
        <v>0</v>
      </c>
      <c r="K31" s="183"/>
      <c r="L31" s="184"/>
      <c r="M31" s="54"/>
      <c r="N31" s="182">
        <f>SUM(CR!N33,ECS!N33,NoHum!N33,'Del Norte'!N33,Fortuna!N33,RCCD!N33,Sheet7!N33,Sheet8!N33,Sheet9!N33,Sheet10!N33,Sheet11!N33,Sheet12!N33,Sheet13!N33,Sheet14!N33,Sheet15!N33,Sheet16!N33,Sheet17!N33,Sheet18!N33,Sheet19!N33,Sheet20!N33)</f>
        <v>0</v>
      </c>
      <c r="O31" s="183"/>
      <c r="P31" s="184"/>
      <c r="Q31" s="54"/>
      <c r="R31" s="136">
        <f>SUM(CR!R33,ECS!R33,NoHum!R33,'Del Norte'!R33,Fortuna!R33,RCCD!R33,Sheet7!R33,Sheet8!R33,Sheet9!R33,Sheet10!R33,Sheet11!R33,Sheet12!R33,Sheet13!R33,Sheet14!R33,Sheet15!R33,Sheet16!R33,Sheet17!R33,Sheet18!R33,Sheet19!R33,Sheet20!R33)</f>
        <v>0</v>
      </c>
      <c r="S31" s="54"/>
      <c r="T31" s="136">
        <f>SUM(CR!T33,ECS!T33,NoHum!T33,'Del Norte'!T33,Fortuna!T33,RCCD!T33,Sheet7!T33,Sheet8!T33,Sheet9!T33,Sheet10!T33,Sheet11!T33,Sheet12!T33,Sheet13!T33,Sheet14!T33,Sheet15!T33,Sheet16!T33,Sheet17!T33,Sheet18!T33,Sheet19!T33,Sheet20!T33)</f>
        <v>0</v>
      </c>
      <c r="U31" s="54"/>
      <c r="V31" s="136">
        <f>SUM(CR!V33,ECS!V33,NoHum!V33,'Del Norte'!V33,Fortuna!V33,RCCD!V33,Sheet7!V33,Sheet8!V33,Sheet9!V33,Sheet10!V33,Sheet11!V33,Sheet12!V33,Sheet13!V33,Sheet14!V33,Sheet15!V33,Sheet16!V33,Sheet17!V33,Sheet18!V33,Sheet19!V33,Sheet20!V33)</f>
        <v>0</v>
      </c>
      <c r="W31" s="54"/>
      <c r="X31" s="136">
        <f>SUM(CR!X33,ECS!X33,NoHum!X33,'Del Norte'!X33,Fortuna!X33,RCCD!X33,Sheet7!X33,Sheet8!X33,Sheet9!X33,Sheet10!X33,Sheet11!X33,Sheet12!X33,Sheet13!X33,Sheet14!X33,Sheet15!X33,Sheet16!X33,Sheet17!X33,Sheet18!X33,Sheet19!X33,Sheet20!X33)</f>
        <v>0</v>
      </c>
      <c r="Y31" s="54"/>
      <c r="Z31" s="136">
        <f>SUM(CR!Z33,ECS!Z33,NoHum!Z33,'Del Norte'!Z33,Fortuna!Z33,RCCD!Z33,Sheet7!Z33,Sheet8!Z33,Sheet9!Z33,Sheet10!Z33,Sheet11!Z33,Sheet12!Z33,Sheet13!Z33,Sheet14!Z33,Sheet15!Z33,Sheet16!Z33,Sheet17!Z33,Sheet18!Z33,Sheet19!Z33,Sheet20!Z33)</f>
        <v>0</v>
      </c>
      <c r="AA31" s="54"/>
      <c r="AB31" s="137">
        <f>SUM(F31:Z31)</f>
        <v>10000</v>
      </c>
      <c r="AC31" s="56"/>
      <c r="AD31" s="57"/>
    </row>
    <row r="32" spans="1:37" ht="5.0999999999999996" customHeight="1" thickBot="1" x14ac:dyDescent="0.25">
      <c r="A32" s="13"/>
      <c r="B32" s="49"/>
      <c r="C32" s="146"/>
      <c r="D32" s="146"/>
      <c r="E32" s="14"/>
      <c r="F32" s="63"/>
      <c r="G32" s="10"/>
      <c r="H32" s="63"/>
      <c r="I32" s="10"/>
      <c r="J32" s="147"/>
      <c r="K32" s="147"/>
      <c r="L32" s="147"/>
      <c r="M32" s="10"/>
      <c r="N32" s="147"/>
      <c r="O32" s="147"/>
      <c r="P32" s="147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8" t="s">
        <v>0</v>
      </c>
      <c r="D33" s="149"/>
      <c r="E33" s="57"/>
      <c r="F33" s="138">
        <f>SUM(F19:F31)</f>
        <v>287290</v>
      </c>
      <c r="G33" s="21"/>
      <c r="H33" s="138">
        <f>SUM(H19:H31)</f>
        <v>575000</v>
      </c>
      <c r="I33" s="57"/>
      <c r="J33" s="174">
        <f>SUM(J19:L31)</f>
        <v>32152</v>
      </c>
      <c r="K33" s="175"/>
      <c r="L33" s="176"/>
      <c r="M33" s="57"/>
      <c r="N33" s="150">
        <f>SUM(N19:P31)</f>
        <v>0</v>
      </c>
      <c r="O33" s="151"/>
      <c r="P33" s="152"/>
      <c r="Q33" s="57"/>
      <c r="R33" s="138">
        <f>SUM(R19:R31)</f>
        <v>0</v>
      </c>
      <c r="S33" s="57"/>
      <c r="T33" s="138">
        <f>SUM(T19:T31)</f>
        <v>408176</v>
      </c>
      <c r="U33" s="57"/>
      <c r="V33" s="139">
        <f>SUM(V19:V31)</f>
        <v>0</v>
      </c>
      <c r="W33" s="57"/>
      <c r="X33" s="139">
        <f>SUM(X19:X31)</f>
        <v>0</v>
      </c>
      <c r="Y33" s="57"/>
      <c r="Z33" s="139">
        <f>SUM(Z19:Z31)</f>
        <v>0</v>
      </c>
      <c r="AA33" s="57"/>
      <c r="AB33" s="139">
        <f>SUM(AB19:AB31)</f>
        <v>1302618</v>
      </c>
      <c r="AC33" s="56"/>
      <c r="AD33" s="57"/>
    </row>
    <row r="34" spans="1:37" ht="11.1" customHeight="1" x14ac:dyDescent="0.2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2">
      <c r="O35" s="10"/>
      <c r="P35" s="10"/>
      <c r="AB35" s="12"/>
      <c r="AF35" s="10"/>
      <c r="AH35" s="10"/>
      <c r="AI35" s="10"/>
      <c r="AJ35" s="10"/>
      <c r="AK35" s="10"/>
    </row>
    <row r="36" spans="1:37" ht="11.45" customHeight="1" x14ac:dyDescent="0.2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.1" customHeight="1" x14ac:dyDescent="0.2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.1" customHeight="1" x14ac:dyDescent="0.2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2">
      <c r="A39" s="9"/>
      <c r="B39" s="40"/>
      <c r="C39" s="76"/>
      <c r="D39" s="77"/>
      <c r="E39" s="41"/>
      <c r="F39" s="158" t="s">
        <v>107</v>
      </c>
      <c r="G39" s="41"/>
      <c r="H39" s="178" t="s">
        <v>103</v>
      </c>
      <c r="I39" s="179"/>
      <c r="J39" s="180"/>
      <c r="K39" s="41"/>
      <c r="L39" s="178" t="s">
        <v>106</v>
      </c>
      <c r="M39" s="179"/>
      <c r="N39" s="180"/>
      <c r="O39" s="42"/>
      <c r="R39" s="181"/>
      <c r="S39" s="181"/>
      <c r="T39" s="181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.0999999999999996" customHeight="1" x14ac:dyDescent="0.2">
      <c r="A40" s="13"/>
      <c r="B40" s="40"/>
      <c r="C40" s="10"/>
      <c r="E40" s="78"/>
      <c r="F40" s="159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1"/>
      <c r="S40" s="181"/>
      <c r="T40" s="181"/>
      <c r="U40" s="15"/>
      <c r="V40" s="28"/>
    </row>
    <row r="41" spans="1:37" ht="13.5" thickBot="1" x14ac:dyDescent="0.25">
      <c r="A41" s="11"/>
      <c r="B41" s="40"/>
      <c r="C41" s="80"/>
      <c r="D41" s="81"/>
      <c r="E41" s="41"/>
      <c r="F41" s="160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1"/>
      <c r="S41" s="181"/>
      <c r="T41" s="181"/>
      <c r="U41" s="41"/>
      <c r="V41" s="82"/>
    </row>
    <row r="42" spans="1:37" ht="5.0999999999999996" customHeight="1" x14ac:dyDescent="0.2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5.95" customHeight="1" x14ac:dyDescent="0.2">
      <c r="A43" s="84"/>
      <c r="B43" s="85"/>
      <c r="C43" s="52" t="s">
        <v>112</v>
      </c>
      <c r="D43" s="53"/>
      <c r="E43" s="83"/>
      <c r="F43" s="136">
        <f>SUM(CR!F44,ECS!F44,NoHum!F44,'Del Norte'!F44,Fortuna!F44,RCCD!F44,Sheet7!F44,Sheet8!F44,Sheet9!F44,Sheet10!F44,Sheet11!F44,Sheet12!F44,Sheet13!F44,Sheet14!F44,Sheet15!F44,Sheet16!F44,Sheet17!F44,Sheet18!F44,Sheet19!F44,Sheet20!F44)</f>
        <v>252579</v>
      </c>
      <c r="G43" s="54"/>
      <c r="H43" s="136">
        <f>SUM(CR!H44,ECS!H44,NoHum!H44,'Del Norte'!H44,Fortuna!H44,RCCD!H44,Sheet7!H44,Sheet8!H44,Sheet9!H44,Sheet10!H44,Sheet11!H44,Sheet12!H44,Sheet13!H44,Sheet14!H44,Sheet15!H44,Sheet16!H44,Sheet17!H44,Sheet18!H44,Sheet19!H44,Sheet20!H44)</f>
        <v>12028</v>
      </c>
      <c r="I43" s="86"/>
      <c r="J43" s="87">
        <f>IFERROR(H43/F43,"")</f>
        <v>4.7620744400761743E-2</v>
      </c>
      <c r="K43" s="86"/>
      <c r="L43" s="136">
        <f>SUM(CR!L44,ECS!L44,NoHum!L44,'Del Norte'!L44,Fortuna!L44,RCCD!L44,Sheet7!L44,Sheet8!L44,Sheet9!L44,Sheet10!L44,Sheet11!L44,Sheet12!L44,Sheet13!L44,Sheet14!L44,Sheet15!L44,Sheet16!L44,Sheet17!L44,Sheet18!L44,Sheet19!L44,Sheet20!L44)</f>
        <v>0</v>
      </c>
      <c r="M43" s="88"/>
      <c r="N43" s="87">
        <f>IFERROR(L43/F43,"")</f>
        <v>0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2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" x14ac:dyDescent="0.2">
      <c r="A45" s="84"/>
      <c r="B45" s="85"/>
      <c r="C45" s="52" t="s">
        <v>111</v>
      </c>
      <c r="D45" s="53"/>
      <c r="E45" s="83"/>
      <c r="F45" s="136">
        <f>SUM(CR!F46,ECS!F46,NoHum!F46,'Del Norte'!F46,Fortuna!F46,RCCD!F46,Sheet7!F46,Sheet8!F46,Sheet9!F46,Sheet10!F46,Sheet11!F46,Sheet12!F46,Sheet13!F46,Sheet14!F46,Sheet15!F46,Sheet16!F46,Sheet17!F46,Sheet18!F46,Sheet19!F46,Sheet20!F46)</f>
        <v>750000</v>
      </c>
      <c r="G45" s="54"/>
      <c r="H45" s="136">
        <f>SUM(CR!H46,ECS!H46,NoHum!H46,'Del Norte'!H46,Fortuna!H46,RCCD!H46,Sheet7!H46,Sheet8!H46,Sheet9!H46,Sheet10!H46,Sheet11!H46,Sheet12!H46,Sheet13!H46,Sheet14!H46,Sheet15!H46,Sheet16!H46,Sheet17!H46,Sheet18!H46,Sheet19!H46,Sheet20!H46)</f>
        <v>35714</v>
      </c>
      <c r="I45" s="105"/>
      <c r="J45" s="87">
        <f>IFERROR(H45/F45,"")</f>
        <v>4.7618666666666663E-2</v>
      </c>
      <c r="K45" s="86"/>
      <c r="L45" s="106"/>
      <c r="M45" s="107"/>
      <c r="N45" s="106"/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.0999999999999996" customHeight="1" thickBot="1" x14ac:dyDescent="0.25">
      <c r="A46" s="94"/>
      <c r="B46" s="95"/>
      <c r="C46" s="146"/>
      <c r="D46" s="146"/>
      <c r="E46" s="78"/>
      <c r="F46" s="108"/>
      <c r="G46" s="98"/>
      <c r="H46" s="108"/>
      <c r="I46" s="78"/>
      <c r="J46" s="108"/>
      <c r="K46" s="78"/>
      <c r="L46" s="109"/>
      <c r="M46" s="78"/>
      <c r="N46" s="109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75" x14ac:dyDescent="0.2">
      <c r="A47" s="84"/>
      <c r="B47" s="85"/>
      <c r="C47" s="148" t="s">
        <v>0</v>
      </c>
      <c r="D47" s="149"/>
      <c r="E47" s="83"/>
      <c r="F47" s="138">
        <f>SUM(F43:F45)</f>
        <v>1002579</v>
      </c>
      <c r="G47" s="21"/>
      <c r="H47" s="138">
        <f>SUM(H43:H45)</f>
        <v>47742</v>
      </c>
      <c r="I47" s="83"/>
      <c r="J47" s="87">
        <f>IFERROR(H47/F47,"")</f>
        <v>4.7619190108709637E-2</v>
      </c>
      <c r="K47" s="86"/>
      <c r="L47" s="138">
        <f>L43</f>
        <v>0</v>
      </c>
      <c r="M47" s="83"/>
      <c r="N47" s="87">
        <f>N43</f>
        <v>0</v>
      </c>
      <c r="O47" s="56"/>
      <c r="P47" s="83"/>
      <c r="R47" s="177"/>
      <c r="S47" s="177"/>
      <c r="T47" s="177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2.95" customHeight="1" x14ac:dyDescent="0.2">
      <c r="B48" s="69"/>
      <c r="C48" s="110"/>
      <c r="D48" s="111"/>
      <c r="E48" s="112"/>
      <c r="F48" s="113"/>
      <c r="G48" s="112"/>
      <c r="H48" s="112"/>
      <c r="I48" s="114"/>
      <c r="J48" s="112"/>
      <c r="K48" s="114"/>
      <c r="L48" s="113"/>
      <c r="M48" s="114"/>
      <c r="N48" s="113"/>
      <c r="O48" s="73"/>
      <c r="P48" s="115"/>
      <c r="Q48" s="10"/>
      <c r="R48" s="11"/>
      <c r="S48" s="116"/>
      <c r="T48" s="11"/>
      <c r="U48" s="21"/>
      <c r="V48" s="28"/>
    </row>
    <row r="49" spans="1:37" ht="15" x14ac:dyDescent="0.2">
      <c r="B49" s="13"/>
      <c r="C49" s="117"/>
      <c r="D49" s="81"/>
      <c r="E49" s="21"/>
      <c r="F49" s="118"/>
      <c r="G49" s="116"/>
      <c r="H49" s="116"/>
      <c r="J49" s="116"/>
      <c r="K49" s="116"/>
      <c r="L49" s="118"/>
      <c r="M49" s="116"/>
      <c r="N49" s="118"/>
      <c r="Q49" s="116"/>
      <c r="R49" s="11"/>
      <c r="S49" s="21"/>
      <c r="T49" s="28"/>
      <c r="U49" s="28"/>
      <c r="V49" s="28"/>
    </row>
    <row r="50" spans="1:37" s="20" customFormat="1" ht="15.75" x14ac:dyDescent="0.2">
      <c r="A50" s="19"/>
      <c r="B50" s="29" t="s">
        <v>94</v>
      </c>
      <c r="C50" s="119"/>
      <c r="D50" s="120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21"/>
      <c r="AA50" s="32"/>
      <c r="AB50" s="122"/>
      <c r="AC50" s="32"/>
      <c r="AD50" s="32"/>
    </row>
    <row r="51" spans="1:37" ht="15" x14ac:dyDescent="0.2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7.95" customHeight="1" x14ac:dyDescent="0.2">
      <c r="A52" s="10"/>
      <c r="B52" s="40"/>
      <c r="C52" s="161"/>
      <c r="D52" s="161"/>
      <c r="F52" s="162" t="s">
        <v>81</v>
      </c>
      <c r="G52" s="163"/>
      <c r="H52" s="164"/>
      <c r="I52" s="41"/>
      <c r="J52" s="165" t="s">
        <v>82</v>
      </c>
      <c r="K52" s="166"/>
      <c r="L52" s="167"/>
      <c r="M52" s="41"/>
      <c r="N52" s="165" t="s">
        <v>2</v>
      </c>
      <c r="O52" s="166"/>
      <c r="P52" s="167"/>
      <c r="Q52" s="41"/>
      <c r="R52" s="158" t="s">
        <v>3</v>
      </c>
      <c r="S52" s="41"/>
      <c r="T52" s="158" t="s">
        <v>6</v>
      </c>
      <c r="U52" s="41"/>
      <c r="V52" s="158" t="s">
        <v>90</v>
      </c>
      <c r="W52" s="41"/>
      <c r="X52" s="158" t="s">
        <v>4</v>
      </c>
      <c r="Y52" s="41"/>
      <c r="Z52" s="158" t="s">
        <v>7</v>
      </c>
      <c r="AA52" s="41"/>
      <c r="AB52" s="158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2">
      <c r="A53" s="10"/>
      <c r="B53" s="40"/>
      <c r="C53" s="161"/>
      <c r="D53" s="161"/>
      <c r="F53" s="43"/>
      <c r="J53" s="168"/>
      <c r="K53" s="169"/>
      <c r="L53" s="170"/>
      <c r="N53" s="168"/>
      <c r="O53" s="169"/>
      <c r="P53" s="170"/>
      <c r="R53" s="159"/>
      <c r="T53" s="159"/>
      <c r="V53" s="159"/>
      <c r="X53" s="159"/>
      <c r="Z53" s="159"/>
      <c r="AB53" s="159"/>
      <c r="AC53" s="42"/>
      <c r="AF53" s="10"/>
      <c r="AH53" s="10"/>
      <c r="AI53" s="10"/>
      <c r="AJ53" s="10"/>
      <c r="AK53" s="10"/>
    </row>
    <row r="54" spans="1:37" s="45" customFormat="1" ht="26.25" thickBot="1" x14ac:dyDescent="0.25">
      <c r="B54" s="46"/>
      <c r="C54" s="161"/>
      <c r="D54" s="161"/>
      <c r="E54" s="41"/>
      <c r="F54" s="47" t="s">
        <v>1</v>
      </c>
      <c r="G54" s="41"/>
      <c r="H54" s="47" t="s">
        <v>89</v>
      </c>
      <c r="J54" s="171"/>
      <c r="K54" s="172"/>
      <c r="L54" s="173"/>
      <c r="N54" s="171"/>
      <c r="O54" s="172"/>
      <c r="P54" s="173"/>
      <c r="R54" s="160"/>
      <c r="T54" s="160"/>
      <c r="V54" s="160"/>
      <c r="X54" s="160"/>
      <c r="Z54" s="160"/>
      <c r="AB54" s="160"/>
      <c r="AC54" s="48"/>
      <c r="AD54" s="41"/>
    </row>
    <row r="55" spans="1:37" s="16" customFormat="1" ht="2.4500000000000002" customHeight="1" x14ac:dyDescent="0.2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.0999999999999996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.100000000000001" customHeight="1" x14ac:dyDescent="0.2">
      <c r="B57" s="51"/>
      <c r="C57" s="153" t="s">
        <v>96</v>
      </c>
      <c r="D57" s="154" t="s">
        <v>83</v>
      </c>
      <c r="E57" s="21"/>
      <c r="F57" s="140">
        <f>SUM(CR!F58,ECS!F58,NoHum!F58,'Del Norte'!F58,Fortuna!F58,RCCD!F58,Sheet7!F58,Sheet8!F58,Sheet9!F58,Sheet10!F58,Sheet11!F58,Sheet12!F58,Sheet13!F58,Sheet14!F58,Sheet15!F58,Sheet16!F58,Sheet17!F58,Sheet18!F58,Sheet19!F58,Sheet20!F58)</f>
        <v>0</v>
      </c>
      <c r="G57" s="21"/>
      <c r="H57" s="140">
        <f>SUM(CR!H58,ECS!H58,NoHum!H58,'Del Norte'!H58,Fortuna!H58,RCCD!H58,Sheet7!H58,Sheet8!H58,Sheet9!H58,Sheet10!H58,Sheet11!H58,Sheet12!H58,Sheet13!H58,Sheet14!H58,Sheet15!H58,Sheet16!H58,Sheet17!H58,Sheet18!H58,Sheet19!H58,Sheet20!H58)</f>
        <v>100000</v>
      </c>
      <c r="I57" s="21"/>
      <c r="J57" s="155">
        <f>SUM(CR!J58,ECS!J58,NoHum!J58,'Del Norte'!J58,Fortuna!J58,RCCD!J58,Sheet7!J58,Sheet8!J58,Sheet9!J58,Sheet10!J58,Sheet11!J58,Sheet12!J58,Sheet13!J58,Sheet14!J58,Sheet15!J58,Sheet16!J58,Sheet17!J58,Sheet18!J58,Sheet19!J58,Sheet20!J58)</f>
        <v>0</v>
      </c>
      <c r="K57" s="156"/>
      <c r="L57" s="157"/>
      <c r="M57" s="21"/>
      <c r="N57" s="155">
        <f>SUM(CR!N58,ECS!N58,NoHum!N58,'Del Norte'!N58,Fortuna!N58,RCCD!N58,Sheet7!N58,Sheet8!N58,Sheet9!N58,Sheet10!N58,Sheet11!N58,Sheet12!N58,Sheet13!N58,Sheet14!N58,Sheet15!N58,Sheet16!N58,Sheet17!N58,Sheet18!N58,Sheet19!N58,Sheet20!N58)</f>
        <v>0</v>
      </c>
      <c r="O57" s="156"/>
      <c r="P57" s="157"/>
      <c r="Q57" s="21"/>
      <c r="R57" s="140">
        <f>SUM(CR!R58,ECS!R58,NoHum!R58,'Del Norte'!R58,Fortuna!R58,RCCD!R58,Sheet7!R58,Sheet8!R58,Sheet9!R58,Sheet10!R58,Sheet11!R58,Sheet12!R58,Sheet13!R58,Sheet14!R58,Sheet15!R58,Sheet16!R58,Sheet17!R58,Sheet18!R58,Sheet19!R58,Sheet20!R58)</f>
        <v>0</v>
      </c>
      <c r="S57" s="21"/>
      <c r="T57" s="140">
        <f>SUM(CR!T58,ECS!T58,NoHum!T58,'Del Norte'!T58,Fortuna!T58,RCCD!T58,Sheet7!T58,Sheet8!T58,Sheet9!T58,Sheet10!T58,Sheet11!T58,Sheet12!T58,Sheet13!T58,Sheet14!T58,Sheet15!T58,Sheet16!T58,Sheet17!T58,Sheet18!T58,Sheet19!T58,Sheet20!T58)</f>
        <v>150000</v>
      </c>
      <c r="U57" s="21"/>
      <c r="V57" s="140">
        <f>SUM(CR!V58,ECS!V58,NoHum!V58,'Del Norte'!V58,Fortuna!V58,RCCD!V58,Sheet7!V58,Sheet8!V58,Sheet9!V58,Sheet10!V58,Sheet11!V58,Sheet12!V58,Sheet13!V58,Sheet14!V58,Sheet15!V58,Sheet16!V58,Sheet17!V58,Sheet18!V58,Sheet19!V58,Sheet20!V58)</f>
        <v>0</v>
      </c>
      <c r="W57" s="21"/>
      <c r="X57" s="140">
        <f>SUM(CR!X58,ECS!X58,NoHum!X58,'Del Norte'!X58,Fortuna!X58,RCCD!X58,Sheet7!X58,Sheet8!X58,Sheet9!X58,Sheet10!X58,Sheet11!X58,Sheet12!X58,Sheet13!X58,Sheet14!X58,Sheet15!X58,Sheet16!X58,Sheet17!X58,Sheet18!X58,Sheet19!X58,Sheet20!X58)</f>
        <v>0</v>
      </c>
      <c r="Y57" s="21"/>
      <c r="Z57" s="140">
        <f>SUM(CR!Z58,ECS!Z58,NoHum!Z58,'Del Norte'!Z58,Fortuna!Z58,RCCD!Z58,Sheet7!Z58,Sheet8!Z58,Sheet9!Z58,Sheet10!Z58,Sheet11!Z58,Sheet12!Z58,Sheet13!Z58,Sheet14!Z58,Sheet15!Z58,Sheet16!Z58,Sheet17!Z58,Sheet18!Z58,Sheet19!Z58,Sheet20!Z58)</f>
        <v>0</v>
      </c>
      <c r="AA57" s="54"/>
      <c r="AB57" s="137">
        <f>SUM(F57:Z57)</f>
        <v>250000</v>
      </c>
      <c r="AC57" s="56"/>
      <c r="AD57" s="57"/>
      <c r="AF57" s="10"/>
      <c r="AH57" s="10"/>
      <c r="AI57" s="10"/>
      <c r="AJ57" s="10"/>
      <c r="AK57" s="10"/>
    </row>
    <row r="58" spans="1:37" s="16" customFormat="1" ht="5.0999999999999996" customHeight="1" x14ac:dyDescent="0.2">
      <c r="A58" s="9"/>
      <c r="B58" s="49"/>
      <c r="C58" s="50"/>
      <c r="D58" s="14"/>
      <c r="E58" s="15"/>
      <c r="F58" s="141"/>
      <c r="G58" s="142"/>
      <c r="H58" s="141"/>
      <c r="I58" s="143"/>
      <c r="J58" s="141"/>
      <c r="K58" s="141"/>
      <c r="L58" s="141"/>
      <c r="M58" s="143"/>
      <c r="N58" s="141"/>
      <c r="O58" s="141"/>
      <c r="P58" s="141"/>
      <c r="Q58" s="142"/>
      <c r="R58" s="141"/>
      <c r="S58" s="144"/>
      <c r="T58" s="141"/>
      <c r="U58" s="144"/>
      <c r="V58" s="141"/>
      <c r="W58" s="144"/>
      <c r="X58" s="141"/>
      <c r="Y58" s="144"/>
      <c r="Z58" s="141"/>
      <c r="AA58" s="62"/>
      <c r="AB58" s="11"/>
      <c r="AC58" s="18"/>
      <c r="AD58" s="15"/>
    </row>
    <row r="59" spans="1:37" ht="17.100000000000001" customHeight="1" x14ac:dyDescent="0.2">
      <c r="B59" s="51"/>
      <c r="C59" s="153" t="s">
        <v>97</v>
      </c>
      <c r="D59" s="154" t="s">
        <v>84</v>
      </c>
      <c r="E59" s="21"/>
      <c r="F59" s="140">
        <f>SUM(CR!F60,ECS!F60,NoHum!F60,'Del Norte'!F60,Fortuna!F60,RCCD!F60,Sheet7!F60,Sheet8!F60,Sheet9!F60,Sheet10!F60,Sheet11!F60,Sheet12!F60,Sheet13!F60,Sheet14!F60,Sheet15!F60,Sheet16!F60,Sheet17!F60,Sheet18!F60,Sheet19!F60,Sheet20!F60)</f>
        <v>247579</v>
      </c>
      <c r="G59" s="21"/>
      <c r="H59" s="140">
        <f>SUM(CR!H60,ECS!H60,NoHum!H60,'Del Norte'!H60,Fortuna!H60,RCCD!H60,Sheet7!H60,Sheet8!H60,Sheet9!H60,Sheet10!H60,Sheet11!H60,Sheet12!H60,Sheet13!H60,Sheet14!H60,Sheet15!H60,Sheet16!H60,Sheet17!H60,Sheet18!H60,Sheet19!H60,Sheet20!H60)</f>
        <v>250000</v>
      </c>
      <c r="I59" s="21"/>
      <c r="J59" s="155">
        <f>SUM(CR!J60,ECS!J60,NoHum!J60,'Del Norte'!J60,Fortuna!J60,RCCD!J60,Sheet7!J60,Sheet8!J60,Sheet9!J60,Sheet10!J60,Sheet11!J60,Sheet12!J60,Sheet13!J60,Sheet14!J60,Sheet15!J60,Sheet16!J60,Sheet17!J60,Sheet18!J60,Sheet19!J60,Sheet20!J60)</f>
        <v>0</v>
      </c>
      <c r="K59" s="156"/>
      <c r="L59" s="157"/>
      <c r="M59" s="21"/>
      <c r="N59" s="155">
        <f>SUM(CR!N60,ECS!N60,NoHum!N60,'Del Norte'!N60,Fortuna!N60,RCCD!N60,Sheet7!N60,Sheet8!N60,Sheet9!N60,Sheet10!N60,Sheet11!N60,Sheet12!N60,Sheet13!N60,Sheet14!N60,Sheet15!N60,Sheet16!N60,Sheet17!N60,Sheet18!N60,Sheet19!N60,Sheet20!N60)</f>
        <v>0</v>
      </c>
      <c r="O59" s="156"/>
      <c r="P59" s="157"/>
      <c r="Q59" s="21"/>
      <c r="R59" s="140">
        <f>SUM(CR!R60,ECS!R60,NoHum!R60,'Del Norte'!R60,Fortuna!R60,RCCD!R60,Sheet7!R60,Sheet8!R60,Sheet9!R60,Sheet10!R60,Sheet11!R60,Sheet12!R60,Sheet13!R60,Sheet14!R60,Sheet15!R60,Sheet16!R60,Sheet17!R60,Sheet18!R60,Sheet19!R60,Sheet20!R60)</f>
        <v>0</v>
      </c>
      <c r="S59" s="21"/>
      <c r="T59" s="140">
        <f>SUM(CR!T60,ECS!T60,NoHum!T60,'Del Norte'!T60,Fortuna!T60,RCCD!T60,Sheet7!T60,Sheet8!T60,Sheet9!T60,Sheet10!T60,Sheet11!T60,Sheet12!T60,Sheet13!T60,Sheet14!T60,Sheet15!T60,Sheet16!T60,Sheet17!T60,Sheet18!T60,Sheet19!T60,Sheet20!T60)</f>
        <v>0</v>
      </c>
      <c r="U59" s="21"/>
      <c r="V59" s="140">
        <f>SUM(CR!V60,ECS!V60,NoHum!V60,'Del Norte'!V60,Fortuna!V60,RCCD!V60,Sheet7!V60,Sheet8!V60,Sheet9!V60,Sheet10!V60,Sheet11!V60,Sheet12!V60,Sheet13!V60,Sheet14!V60,Sheet15!V60,Sheet16!V60,Sheet17!V60,Sheet18!V60,Sheet19!V60,Sheet20!V60)</f>
        <v>0</v>
      </c>
      <c r="W59" s="21"/>
      <c r="X59" s="140">
        <f>SUM(CR!X60,ECS!X60,NoHum!X60,'Del Norte'!X60,Fortuna!X60,RCCD!X60,Sheet7!X60,Sheet8!X60,Sheet9!X60,Sheet10!X60,Sheet11!X60,Sheet12!X60,Sheet13!X60,Sheet14!X60,Sheet15!X60,Sheet16!X60,Sheet17!X60,Sheet18!X60,Sheet19!X60,Sheet20!X60)</f>
        <v>0</v>
      </c>
      <c r="Y59" s="21"/>
      <c r="Z59" s="140">
        <f>SUM(CR!Z60,ECS!Z60,NoHum!Z60,'Del Norte'!Z60,Fortuna!Z60,RCCD!Z60,Sheet7!Z60,Sheet8!Z60,Sheet9!Z60,Sheet10!Z60,Sheet11!Z60,Sheet12!Z60,Sheet13!Z60,Sheet14!Z60,Sheet15!Z60,Sheet16!Z60,Sheet17!Z60,Sheet18!Z60,Sheet19!Z60,Sheet20!Z60)</f>
        <v>0</v>
      </c>
      <c r="AA59" s="54"/>
      <c r="AB59" s="137">
        <f>SUM(F59:Z59)</f>
        <v>497579</v>
      </c>
      <c r="AC59" s="56"/>
      <c r="AD59" s="57"/>
      <c r="AF59" s="10"/>
      <c r="AH59" s="10"/>
      <c r="AI59" s="10"/>
      <c r="AJ59" s="10"/>
      <c r="AK59" s="10"/>
    </row>
    <row r="60" spans="1:37" s="16" customFormat="1" ht="5.0999999999999996" customHeight="1" x14ac:dyDescent="0.2">
      <c r="A60" s="9"/>
      <c r="B60" s="49"/>
      <c r="C60" s="50"/>
      <c r="D60" s="14"/>
      <c r="E60" s="15"/>
      <c r="F60" s="141"/>
      <c r="G60" s="142"/>
      <c r="H60" s="141"/>
      <c r="I60" s="143"/>
      <c r="J60" s="141"/>
      <c r="K60" s="141"/>
      <c r="L60" s="141"/>
      <c r="M60" s="143"/>
      <c r="N60" s="141"/>
      <c r="O60" s="141"/>
      <c r="P60" s="141"/>
      <c r="Q60" s="142"/>
      <c r="R60" s="141"/>
      <c r="S60" s="144"/>
      <c r="T60" s="141"/>
      <c r="U60" s="144"/>
      <c r="V60" s="141"/>
      <c r="W60" s="144"/>
      <c r="X60" s="141"/>
      <c r="Y60" s="144"/>
      <c r="Z60" s="141"/>
      <c r="AA60" s="62"/>
      <c r="AB60" s="11"/>
      <c r="AC60" s="18"/>
      <c r="AD60" s="15"/>
    </row>
    <row r="61" spans="1:37" ht="17.100000000000001" customHeight="1" x14ac:dyDescent="0.2">
      <c r="B61" s="51"/>
      <c r="C61" s="153" t="s">
        <v>98</v>
      </c>
      <c r="D61" s="154" t="s">
        <v>85</v>
      </c>
      <c r="E61" s="21"/>
      <c r="F61" s="140">
        <f>SUM(CR!F62,ECS!F62,NoHum!F62,'Del Norte'!F62,Fortuna!F62,RCCD!F62,Sheet7!F62,Sheet8!F62,Sheet9!F62,Sheet10!F62,Sheet11!F62,Sheet12!F62,Sheet13!F62,Sheet14!F62,Sheet15!F62,Sheet16!F62,Sheet17!F62,Sheet18!F62,Sheet19!F62,Sheet20!F62)</f>
        <v>0</v>
      </c>
      <c r="G61" s="21"/>
      <c r="H61" s="140">
        <f>SUM(CR!H62,ECS!H62,NoHum!H62,'Del Norte'!H62,Fortuna!H62,RCCD!H62,Sheet7!H62,Sheet8!H62,Sheet9!H62,Sheet10!H62,Sheet11!H62,Sheet12!H62,Sheet13!H62,Sheet14!H62,Sheet15!H62,Sheet16!H62,Sheet17!H62,Sheet18!H62,Sheet19!H62,Sheet20!H62)</f>
        <v>75000</v>
      </c>
      <c r="I61" s="21"/>
      <c r="J61" s="155">
        <f>SUM(CR!J62,ECS!J62,NoHum!J62,'Del Norte'!J62,Fortuna!J62,RCCD!J62,Sheet7!J62,Sheet8!J62,Sheet9!J62,Sheet10!J62,Sheet11!J62,Sheet12!J62,Sheet13!J62,Sheet14!J62,Sheet15!J62,Sheet16!J62,Sheet17!J62,Sheet18!J62,Sheet19!J62,Sheet20!J62)</f>
        <v>0</v>
      </c>
      <c r="K61" s="156"/>
      <c r="L61" s="157"/>
      <c r="M61" s="21"/>
      <c r="N61" s="155">
        <f>SUM(CR!N62,ECS!N62,NoHum!N62,'Del Norte'!N62,Fortuna!N62,RCCD!N62,Sheet7!N62,Sheet8!N62,Sheet9!N62,Sheet10!N62,Sheet11!N62,Sheet12!N62,Sheet13!N62,Sheet14!N62,Sheet15!N62,Sheet16!N62,Sheet17!N62,Sheet18!N62,Sheet19!N62,Sheet20!N62)</f>
        <v>0</v>
      </c>
      <c r="O61" s="156"/>
      <c r="P61" s="157"/>
      <c r="Q61" s="21"/>
      <c r="R61" s="140">
        <f>SUM(CR!R62,ECS!R62,NoHum!R62,'Del Norte'!R62,Fortuna!R62,RCCD!R62,Sheet7!R62,Sheet8!R62,Sheet9!R62,Sheet10!R62,Sheet11!R62,Sheet12!R62,Sheet13!R62,Sheet14!R62,Sheet15!R62,Sheet16!R62,Sheet17!R62,Sheet18!R62,Sheet19!R62,Sheet20!R62)</f>
        <v>0</v>
      </c>
      <c r="S61" s="21"/>
      <c r="T61" s="140">
        <f>SUM(CR!T62,ECS!T62,NoHum!T62,'Del Norte'!T62,Fortuna!T62,RCCD!T62,Sheet7!T62,Sheet8!T62,Sheet9!T62,Sheet10!T62,Sheet11!T62,Sheet12!T62,Sheet13!T62,Sheet14!T62,Sheet15!T62,Sheet16!T62,Sheet17!T62,Sheet18!T62,Sheet19!T62,Sheet20!T62)</f>
        <v>60000</v>
      </c>
      <c r="U61" s="21"/>
      <c r="V61" s="140">
        <f>SUM(CR!V62,ECS!V62,NoHum!V62,'Del Norte'!V62,Fortuna!V62,RCCD!V62,Sheet7!V62,Sheet8!V62,Sheet9!V62,Sheet10!V62,Sheet11!V62,Sheet12!V62,Sheet13!V62,Sheet14!V62,Sheet15!V62,Sheet16!V62,Sheet17!V62,Sheet18!V62,Sheet19!V62,Sheet20!V62)</f>
        <v>0</v>
      </c>
      <c r="W61" s="21"/>
      <c r="X61" s="140">
        <f>SUM(CR!X62,ECS!X62,NoHum!X62,'Del Norte'!X62,Fortuna!X62,RCCD!X62,Sheet7!X62,Sheet8!X62,Sheet9!X62,Sheet10!X62,Sheet11!X62,Sheet12!X62,Sheet13!X62,Sheet14!X62,Sheet15!X62,Sheet16!X62,Sheet17!X62,Sheet18!X62,Sheet19!X62,Sheet20!X62)</f>
        <v>0</v>
      </c>
      <c r="Y61" s="21"/>
      <c r="Z61" s="140">
        <f>SUM(CR!Z62,ECS!Z62,NoHum!Z62,'Del Norte'!Z62,Fortuna!Z62,RCCD!Z62,Sheet7!Z62,Sheet8!Z62,Sheet9!Z62,Sheet10!Z62,Sheet11!Z62,Sheet12!Z62,Sheet13!Z62,Sheet14!Z62,Sheet15!Z62,Sheet16!Z62,Sheet17!Z62,Sheet18!Z62,Sheet19!Z62,Sheet20!Z62)</f>
        <v>0</v>
      </c>
      <c r="AA61" s="54"/>
      <c r="AB61" s="137">
        <f>SUM(F61:Z61)</f>
        <v>135000</v>
      </c>
      <c r="AC61" s="56"/>
      <c r="AD61" s="57"/>
      <c r="AF61" s="10"/>
      <c r="AH61" s="10"/>
      <c r="AI61" s="10"/>
      <c r="AJ61" s="10"/>
      <c r="AK61" s="10"/>
    </row>
    <row r="62" spans="1:37" s="16" customFormat="1" ht="5.0999999999999996" customHeight="1" x14ac:dyDescent="0.2">
      <c r="A62" s="9"/>
      <c r="B62" s="49"/>
      <c r="C62" s="50"/>
      <c r="D62" s="14"/>
      <c r="E62" s="15"/>
      <c r="F62" s="141"/>
      <c r="G62" s="142"/>
      <c r="H62" s="141"/>
      <c r="I62" s="143"/>
      <c r="J62" s="141"/>
      <c r="K62" s="141"/>
      <c r="L62" s="141"/>
      <c r="M62" s="143"/>
      <c r="N62" s="141"/>
      <c r="O62" s="141"/>
      <c r="P62" s="141"/>
      <c r="Q62" s="142"/>
      <c r="R62" s="141"/>
      <c r="S62" s="144"/>
      <c r="T62" s="141"/>
      <c r="U62" s="144"/>
      <c r="V62" s="141"/>
      <c r="W62" s="144"/>
      <c r="X62" s="141"/>
      <c r="Y62" s="144"/>
      <c r="Z62" s="141"/>
      <c r="AA62" s="62"/>
      <c r="AB62" s="11"/>
      <c r="AC62" s="18"/>
      <c r="AD62" s="15"/>
    </row>
    <row r="63" spans="1:37" ht="17.100000000000001" customHeight="1" x14ac:dyDescent="0.2">
      <c r="B63" s="51"/>
      <c r="C63" s="153" t="s">
        <v>99</v>
      </c>
      <c r="D63" s="154" t="s">
        <v>86</v>
      </c>
      <c r="E63" s="21"/>
      <c r="F63" s="140">
        <f>SUM(CR!F64,ECS!F64,NoHum!F64,'Del Norte'!F64,Fortuna!F64,RCCD!F64,Sheet7!F64,Sheet8!F64,Sheet9!F64,Sheet10!F64,Sheet11!F64,Sheet12!F64,Sheet13!F64,Sheet14!F64,Sheet15!F64,Sheet16!F64,Sheet17!F64,Sheet18!F64,Sheet19!F64,Sheet20!F64)</f>
        <v>5000</v>
      </c>
      <c r="G63" s="21"/>
      <c r="H63" s="140">
        <f>SUM(CR!H64,ECS!H64,NoHum!H64,'Del Norte'!H64,Fortuna!H64,RCCD!H64,Sheet7!H64,Sheet8!H64,Sheet9!H64,Sheet10!H64,Sheet11!H64,Sheet12!H64,Sheet13!H64,Sheet14!H64,Sheet15!H64,Sheet16!H64,Sheet17!H64,Sheet18!H64,Sheet19!H64,Sheet20!H64)</f>
        <v>75000</v>
      </c>
      <c r="I63" s="21"/>
      <c r="J63" s="155">
        <f>SUM(CR!J64,ECS!J64,NoHum!J64,'Del Norte'!J64,Fortuna!J64,RCCD!J64,Sheet7!J64,Sheet8!J64,Sheet9!J64,Sheet10!J64,Sheet11!J64,Sheet12!J64,Sheet13!J64,Sheet14!J64,Sheet15!J64,Sheet16!J64,Sheet17!J64,Sheet18!J64,Sheet19!J64,Sheet20!J64)</f>
        <v>0</v>
      </c>
      <c r="K63" s="156"/>
      <c r="L63" s="157"/>
      <c r="M63" s="21"/>
      <c r="N63" s="155">
        <f>SUM(CR!N64,ECS!N64,NoHum!N64,'Del Norte'!N64,Fortuna!N64,RCCD!N64,Sheet7!N64,Sheet8!N64,Sheet9!N64,Sheet10!N64,Sheet11!N64,Sheet12!N64,Sheet13!N64,Sheet14!N64,Sheet15!N64,Sheet16!N64,Sheet17!N64,Sheet18!N64,Sheet19!N64,Sheet20!N64)</f>
        <v>0</v>
      </c>
      <c r="O63" s="156"/>
      <c r="P63" s="157"/>
      <c r="Q63" s="21"/>
      <c r="R63" s="140">
        <f>SUM(CR!R64,ECS!R64,NoHum!R64,'Del Norte'!R64,Fortuna!R64,RCCD!R64,Sheet7!R64,Sheet8!R64,Sheet9!R64,Sheet10!R64,Sheet11!R64,Sheet12!R64,Sheet13!R64,Sheet14!R64,Sheet15!R64,Sheet16!R64,Sheet17!R64,Sheet18!R64,Sheet19!R64,Sheet20!R64)</f>
        <v>0</v>
      </c>
      <c r="S63" s="21"/>
      <c r="T63" s="140">
        <f>SUM(CR!T64,ECS!T64,NoHum!T64,'Del Norte'!T64,Fortuna!T64,RCCD!T64,Sheet7!T64,Sheet8!T64,Sheet9!T64,Sheet10!T64,Sheet11!T64,Sheet12!T64,Sheet13!T64,Sheet14!T64,Sheet15!T64,Sheet16!T64,Sheet17!T64,Sheet18!T64,Sheet19!T64,Sheet20!T64)</f>
        <v>0</v>
      </c>
      <c r="U63" s="21"/>
      <c r="V63" s="140">
        <f>SUM(CR!V64,ECS!V64,NoHum!V64,'Del Norte'!V64,Fortuna!V64,RCCD!V64,Sheet7!V64,Sheet8!V64,Sheet9!V64,Sheet10!V64,Sheet11!V64,Sheet12!V64,Sheet13!V64,Sheet14!V64,Sheet15!V64,Sheet16!V64,Sheet17!V64,Sheet18!V64,Sheet19!V64,Sheet20!V64)</f>
        <v>0</v>
      </c>
      <c r="W63" s="21"/>
      <c r="X63" s="140">
        <f>SUM(CR!X64,ECS!X64,NoHum!X64,'Del Norte'!X64,Fortuna!X64,RCCD!X64,Sheet7!X64,Sheet8!X64,Sheet9!X64,Sheet10!X64,Sheet11!X64,Sheet12!X64,Sheet13!X64,Sheet14!X64,Sheet15!X64,Sheet16!X64,Sheet17!X64,Sheet18!X64,Sheet19!X64,Sheet20!X64)</f>
        <v>0</v>
      </c>
      <c r="Y63" s="21"/>
      <c r="Z63" s="140">
        <f>SUM(CR!Z64,ECS!Z64,NoHum!Z64,'Del Norte'!Z64,Fortuna!Z64,RCCD!Z64,Sheet7!Z64,Sheet8!Z64,Sheet9!Z64,Sheet10!Z64,Sheet11!Z64,Sheet12!Z64,Sheet13!Z64,Sheet14!Z64,Sheet15!Z64,Sheet16!Z64,Sheet17!Z64,Sheet18!Z64,Sheet19!Z64,Sheet20!Z64)</f>
        <v>0</v>
      </c>
      <c r="AA63" s="54"/>
      <c r="AB63" s="137">
        <f>SUM(F63:Z63)</f>
        <v>80000</v>
      </c>
      <c r="AC63" s="56"/>
      <c r="AD63" s="57"/>
      <c r="AF63" s="10"/>
      <c r="AH63" s="10"/>
      <c r="AI63" s="10"/>
      <c r="AJ63" s="10"/>
      <c r="AK63" s="10"/>
    </row>
    <row r="64" spans="1:37" s="16" customFormat="1" ht="5.0999999999999996" customHeight="1" x14ac:dyDescent="0.2">
      <c r="A64" s="9"/>
      <c r="B64" s="49"/>
      <c r="C64" s="50"/>
      <c r="D64" s="14"/>
      <c r="E64" s="15"/>
      <c r="F64" s="141"/>
      <c r="G64" s="142"/>
      <c r="H64" s="141"/>
      <c r="I64" s="143"/>
      <c r="J64" s="141"/>
      <c r="K64" s="141"/>
      <c r="L64" s="141"/>
      <c r="M64" s="143"/>
      <c r="N64" s="141"/>
      <c r="O64" s="141"/>
      <c r="P64" s="141"/>
      <c r="Q64" s="142"/>
      <c r="R64" s="141"/>
      <c r="S64" s="144"/>
      <c r="T64" s="141"/>
      <c r="U64" s="144"/>
      <c r="V64" s="141"/>
      <c r="W64" s="144"/>
      <c r="X64" s="141"/>
      <c r="Y64" s="144"/>
      <c r="Z64" s="141"/>
      <c r="AA64" s="62"/>
      <c r="AB64" s="11"/>
      <c r="AC64" s="18"/>
      <c r="AD64" s="15"/>
    </row>
    <row r="65" spans="1:37" s="11" customFormat="1" ht="17.100000000000001" customHeight="1" x14ac:dyDescent="0.2">
      <c r="A65" s="9"/>
      <c r="B65" s="51"/>
      <c r="C65" s="153" t="s">
        <v>118</v>
      </c>
      <c r="D65" s="154" t="s">
        <v>87</v>
      </c>
      <c r="E65" s="21"/>
      <c r="F65" s="140">
        <f>SUM(CR!F66,ECS!F66,NoHum!F66,'Del Norte'!F66,Fortuna!F66,RCCD!F66,Sheet7!F66,Sheet8!F66,Sheet9!F66,Sheet10!F66,Sheet11!F66,Sheet12!F66,Sheet13!F66,Sheet14!F66,Sheet15!F66,Sheet16!F66,Sheet17!F66,Sheet18!F66,Sheet19!F66,Sheet20!F66)</f>
        <v>0</v>
      </c>
      <c r="G65" s="21"/>
      <c r="H65" s="140">
        <f>SUM(CR!H66,ECS!H66,NoHum!H66,'Del Norte'!H66,Fortuna!H66,RCCD!H66,Sheet7!H66,Sheet8!H66,Sheet9!H66,Sheet10!H66,Sheet11!H66,Sheet12!H66,Sheet13!H66,Sheet14!H66,Sheet15!H66,Sheet16!H66,Sheet17!H66,Sheet18!H66,Sheet19!H66,Sheet20!H66)</f>
        <v>75000</v>
      </c>
      <c r="I65" s="21"/>
      <c r="J65" s="155">
        <f>SUM(CR!J66,ECS!J66,NoHum!J66,'Del Norte'!J66,Fortuna!J66,RCCD!J66,Sheet7!J66,Sheet8!J66,Sheet9!J66,Sheet10!J66,Sheet11!J66,Sheet12!J66,Sheet13!J66,Sheet14!J66,Sheet15!J66,Sheet16!J66,Sheet17!J66,Sheet18!J66,Sheet19!J66,Sheet20!J66)</f>
        <v>0</v>
      </c>
      <c r="K65" s="156"/>
      <c r="L65" s="157"/>
      <c r="M65" s="21"/>
      <c r="N65" s="155">
        <f>SUM(CR!N66,ECS!N66,NoHum!N66,'Del Norte'!N66,Fortuna!N66,RCCD!N66,Sheet7!N66,Sheet8!N66,Sheet9!N66,Sheet10!N66,Sheet11!N66,Sheet12!N66,Sheet13!N66,Sheet14!N66,Sheet15!N66,Sheet16!N66,Sheet17!N66,Sheet18!N66,Sheet19!N66,Sheet20!N66)</f>
        <v>0</v>
      </c>
      <c r="O65" s="156"/>
      <c r="P65" s="157"/>
      <c r="Q65" s="21"/>
      <c r="R65" s="140">
        <f>SUM(CR!R66,ECS!R66,NoHum!R66,'Del Norte'!R66,Fortuna!R66,RCCD!R66,Sheet7!R66,Sheet8!R66,Sheet9!R66,Sheet10!R66,Sheet11!R66,Sheet12!R66,Sheet13!R66,Sheet14!R66,Sheet15!R66,Sheet16!R66,Sheet17!R66,Sheet18!R66,Sheet19!R66,Sheet20!R66)</f>
        <v>0</v>
      </c>
      <c r="S65" s="21"/>
      <c r="T65" s="140">
        <f>SUM(CR!T66,ECS!T66,NoHum!T66,'Del Norte'!T66,Fortuna!T66,RCCD!T66,Sheet7!T66,Sheet8!T66,Sheet9!T66,Sheet10!T66,Sheet11!T66,Sheet12!T66,Sheet13!T66,Sheet14!T66,Sheet15!T66,Sheet16!T66,Sheet17!T66,Sheet18!T66,Sheet19!T66,Sheet20!T66)</f>
        <v>0</v>
      </c>
      <c r="U65" s="21"/>
      <c r="V65" s="140">
        <f>SUM(CR!V66,ECS!V66,NoHum!V66,'Del Norte'!V66,Fortuna!V66,RCCD!V66,Sheet7!V66,Sheet8!V66,Sheet9!V66,Sheet10!V66,Sheet11!V66,Sheet12!V66,Sheet13!V66,Sheet14!V66,Sheet15!V66,Sheet16!V66,Sheet17!V66,Sheet18!V66,Sheet19!V66,Sheet20!V66)</f>
        <v>0</v>
      </c>
      <c r="W65" s="21"/>
      <c r="X65" s="140">
        <f>SUM(CR!X66,ECS!X66,NoHum!X66,'Del Norte'!X66,Fortuna!X66,RCCD!X66,Sheet7!X66,Sheet8!X66,Sheet9!X66,Sheet10!X66,Sheet11!X66,Sheet12!X66,Sheet13!X66,Sheet14!X66,Sheet15!X66,Sheet16!X66,Sheet17!X66,Sheet18!X66,Sheet19!X66,Sheet20!X66)</f>
        <v>0</v>
      </c>
      <c r="Y65" s="21"/>
      <c r="Z65" s="140">
        <f>SUM(CR!Z66,ECS!Z66,NoHum!Z66,'Del Norte'!Z66,Fortuna!Z66,RCCD!Z66,Sheet7!Z66,Sheet8!Z66,Sheet9!Z66,Sheet10!Z66,Sheet11!Z66,Sheet12!Z66,Sheet13!Z66,Sheet14!Z66,Sheet15!Z66,Sheet16!Z66,Sheet17!Z66,Sheet18!Z66,Sheet19!Z66,Sheet20!Z66)</f>
        <v>0</v>
      </c>
      <c r="AA65" s="54"/>
      <c r="AB65" s="137">
        <f>SUM(F65:Z65)</f>
        <v>75000</v>
      </c>
      <c r="AC65" s="56"/>
      <c r="AD65" s="57"/>
    </row>
    <row r="66" spans="1:37" ht="5.0999999999999996" customHeight="1" thickBot="1" x14ac:dyDescent="0.25">
      <c r="A66" s="13"/>
      <c r="B66" s="49"/>
      <c r="C66" s="146"/>
      <c r="D66" s="146"/>
      <c r="E66" s="14"/>
      <c r="F66" s="63"/>
      <c r="G66" s="10"/>
      <c r="H66" s="63"/>
      <c r="I66" s="10"/>
      <c r="J66" s="147"/>
      <c r="K66" s="147"/>
      <c r="L66" s="147"/>
      <c r="M66" s="10"/>
      <c r="N66" s="147"/>
      <c r="O66" s="147"/>
      <c r="P66" s="147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.100000000000001" customHeight="1" x14ac:dyDescent="0.2">
      <c r="A67" s="124"/>
      <c r="B67" s="125"/>
      <c r="C67" s="148" t="s">
        <v>0</v>
      </c>
      <c r="D67" s="149"/>
      <c r="E67" s="57"/>
      <c r="F67" s="138">
        <f>SUM(F57:F65)</f>
        <v>252579</v>
      </c>
      <c r="G67" s="21"/>
      <c r="H67" s="139">
        <f>SUM(H57:H65)</f>
        <v>575000</v>
      </c>
      <c r="I67" s="57"/>
      <c r="J67" s="150">
        <f>SUM(J57:L65)</f>
        <v>0</v>
      </c>
      <c r="K67" s="151"/>
      <c r="L67" s="152"/>
      <c r="M67" s="57"/>
      <c r="N67" s="150">
        <f>SUM(N57:P65)</f>
        <v>0</v>
      </c>
      <c r="O67" s="151"/>
      <c r="P67" s="152"/>
      <c r="Q67" s="57"/>
      <c r="R67" s="138">
        <f>SUM(R57:R65)</f>
        <v>0</v>
      </c>
      <c r="S67" s="57"/>
      <c r="T67" s="138">
        <f>SUM(T57:T65)</f>
        <v>210000</v>
      </c>
      <c r="U67" s="57"/>
      <c r="V67" s="139">
        <f>SUM(V57:V65)</f>
        <v>0</v>
      </c>
      <c r="W67" s="57"/>
      <c r="X67" s="139">
        <f>SUM(X57:X65)</f>
        <v>0</v>
      </c>
      <c r="Y67" s="57"/>
      <c r="Z67" s="139">
        <f>SUM(Z57:Z65)</f>
        <v>0</v>
      </c>
      <c r="AA67" s="57"/>
      <c r="AB67" s="139">
        <f>SUM(AB57:AB65)</f>
        <v>1037579</v>
      </c>
      <c r="AC67" s="56"/>
      <c r="AD67" s="126"/>
    </row>
    <row r="68" spans="1:37" s="11" customFormat="1" ht="11.1" customHeight="1" x14ac:dyDescent="0.2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6" customHeight="1" x14ac:dyDescent="0.2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" x14ac:dyDescent="0.2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.1" customHeight="1" x14ac:dyDescent="0.2">
      <c r="AF73" s="10"/>
      <c r="AH73" s="10"/>
      <c r="AI73" s="10"/>
      <c r="AJ73" s="10"/>
      <c r="AK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2.75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mergeCells count="72">
    <mergeCell ref="J27:L27"/>
    <mergeCell ref="N27:P27"/>
    <mergeCell ref="J29:L29"/>
    <mergeCell ref="J23:L23"/>
    <mergeCell ref="N23:P23"/>
    <mergeCell ref="J25:L25"/>
    <mergeCell ref="N25:P25"/>
    <mergeCell ref="N29:P29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5546875" defaultRowHeight="15.75" x14ac:dyDescent="0.25"/>
  <cols>
    <col min="1" max="1" width="18.85546875" style="5" bestFit="1" customWidth="1"/>
    <col min="2" max="16384" width="10.85546875" style="5"/>
  </cols>
  <sheetData>
    <row r="1" spans="1:1" x14ac:dyDescent="0.25">
      <c r="A1" s="4" t="s">
        <v>10</v>
      </c>
    </row>
    <row r="2" spans="1:1" x14ac:dyDescent="0.25">
      <c r="A2" s="6" t="s">
        <v>11</v>
      </c>
    </row>
    <row r="3" spans="1:1" x14ac:dyDescent="0.25">
      <c r="A3" s="6" t="s">
        <v>12</v>
      </c>
    </row>
    <row r="4" spans="1:1" x14ac:dyDescent="0.25">
      <c r="A4" s="6" t="s">
        <v>13</v>
      </c>
    </row>
    <row r="5" spans="1:1" x14ac:dyDescent="0.25">
      <c r="A5" s="6" t="s">
        <v>14</v>
      </c>
    </row>
    <row r="6" spans="1:1" x14ac:dyDescent="0.25">
      <c r="A6" s="6" t="s">
        <v>15</v>
      </c>
    </row>
    <row r="7" spans="1:1" x14ac:dyDescent="0.25">
      <c r="A7" s="6" t="s">
        <v>16</v>
      </c>
    </row>
    <row r="8" spans="1:1" x14ac:dyDescent="0.25">
      <c r="A8" s="6" t="s">
        <v>17</v>
      </c>
    </row>
    <row r="9" spans="1:1" x14ac:dyDescent="0.25">
      <c r="A9" s="6" t="s">
        <v>18</v>
      </c>
    </row>
    <row r="10" spans="1:1" x14ac:dyDescent="0.25">
      <c r="A10" s="6" t="s">
        <v>19</v>
      </c>
    </row>
    <row r="11" spans="1:1" x14ac:dyDescent="0.25">
      <c r="A11" s="6" t="s">
        <v>20</v>
      </c>
    </row>
    <row r="12" spans="1:1" ht="39" x14ac:dyDescent="0.25">
      <c r="A12" s="1" t="s">
        <v>80</v>
      </c>
    </row>
    <row r="13" spans="1:1" x14ac:dyDescent="0.25">
      <c r="A13" s="6" t="s">
        <v>21</v>
      </c>
    </row>
    <row r="14" spans="1:1" x14ac:dyDescent="0.25">
      <c r="A14" s="6" t="s">
        <v>22</v>
      </c>
    </row>
    <row r="15" spans="1:1" x14ac:dyDescent="0.25">
      <c r="A15" s="6" t="s">
        <v>23</v>
      </c>
    </row>
    <row r="16" spans="1:1" x14ac:dyDescent="0.25">
      <c r="A16" s="6" t="s">
        <v>24</v>
      </c>
    </row>
    <row r="17" spans="1:1" x14ac:dyDescent="0.25">
      <c r="A17" s="6" t="s">
        <v>25</v>
      </c>
    </row>
    <row r="18" spans="1:1" x14ac:dyDescent="0.25">
      <c r="A18" s="6" t="s">
        <v>26</v>
      </c>
    </row>
    <row r="19" spans="1:1" x14ac:dyDescent="0.25">
      <c r="A19" s="6" t="s">
        <v>27</v>
      </c>
    </row>
    <row r="20" spans="1:1" x14ac:dyDescent="0.25">
      <c r="A20" s="6" t="s">
        <v>28</v>
      </c>
    </row>
    <row r="21" spans="1:1" x14ac:dyDescent="0.25">
      <c r="A21" s="6" t="s">
        <v>29</v>
      </c>
    </row>
    <row r="22" spans="1:1" x14ac:dyDescent="0.25">
      <c r="A22" s="6" t="s">
        <v>76</v>
      </c>
    </row>
    <row r="23" spans="1:1" x14ac:dyDescent="0.25">
      <c r="A23" s="6" t="s">
        <v>30</v>
      </c>
    </row>
    <row r="24" spans="1:1" x14ac:dyDescent="0.25">
      <c r="A24" s="6" t="s">
        <v>31</v>
      </c>
    </row>
    <row r="25" spans="1:1" x14ac:dyDescent="0.25">
      <c r="A25" s="6" t="s">
        <v>32</v>
      </c>
    </row>
    <row r="26" spans="1:1" x14ac:dyDescent="0.25">
      <c r="A26" s="6" t="s">
        <v>33</v>
      </c>
    </row>
    <row r="27" spans="1:1" x14ac:dyDescent="0.25">
      <c r="A27" s="6" t="s">
        <v>34</v>
      </c>
    </row>
    <row r="28" spans="1:1" x14ac:dyDescent="0.25">
      <c r="A28" s="6" t="s">
        <v>35</v>
      </c>
    </row>
    <row r="29" spans="1:1" x14ac:dyDescent="0.25">
      <c r="A29" s="6" t="s">
        <v>36</v>
      </c>
    </row>
    <row r="30" spans="1:1" x14ac:dyDescent="0.25">
      <c r="A30" s="6" t="s">
        <v>37</v>
      </c>
    </row>
    <row r="31" spans="1:1" x14ac:dyDescent="0.25">
      <c r="A31" s="6" t="s">
        <v>38</v>
      </c>
    </row>
    <row r="32" spans="1:1" x14ac:dyDescent="0.25">
      <c r="A32" s="6" t="s">
        <v>39</v>
      </c>
    </row>
    <row r="33" spans="1:1" x14ac:dyDescent="0.25">
      <c r="A33" s="6" t="s">
        <v>40</v>
      </c>
    </row>
    <row r="34" spans="1:1" x14ac:dyDescent="0.25">
      <c r="A34" s="6" t="s">
        <v>41</v>
      </c>
    </row>
    <row r="35" spans="1:1" x14ac:dyDescent="0.25">
      <c r="A35" s="6" t="s">
        <v>42</v>
      </c>
    </row>
    <row r="36" spans="1:1" x14ac:dyDescent="0.25">
      <c r="A36" s="6" t="s">
        <v>43</v>
      </c>
    </row>
    <row r="37" spans="1:1" x14ac:dyDescent="0.25">
      <c r="A37" s="6" t="s">
        <v>44</v>
      </c>
    </row>
    <row r="38" spans="1:1" x14ac:dyDescent="0.25">
      <c r="A38" s="6" t="s">
        <v>45</v>
      </c>
    </row>
    <row r="39" spans="1:1" x14ac:dyDescent="0.25">
      <c r="A39" s="6" t="s">
        <v>46</v>
      </c>
    </row>
    <row r="40" spans="1:1" x14ac:dyDescent="0.25">
      <c r="A40" s="6" t="s">
        <v>47</v>
      </c>
    </row>
    <row r="41" spans="1:1" x14ac:dyDescent="0.25">
      <c r="A41" s="2" t="s">
        <v>77</v>
      </c>
    </row>
    <row r="42" spans="1:1" x14ac:dyDescent="0.25">
      <c r="A42" s="1" t="s">
        <v>72</v>
      </c>
    </row>
    <row r="43" spans="1:1" x14ac:dyDescent="0.25">
      <c r="A43" s="1" t="s">
        <v>78</v>
      </c>
    </row>
    <row r="44" spans="1:1" x14ac:dyDescent="0.25">
      <c r="A44" s="7" t="s">
        <v>48</v>
      </c>
    </row>
    <row r="45" spans="1:1" x14ac:dyDescent="0.25">
      <c r="A45" s="6" t="s">
        <v>49</v>
      </c>
    </row>
    <row r="46" spans="1:1" x14ac:dyDescent="0.25">
      <c r="A46" s="6" t="s">
        <v>50</v>
      </c>
    </row>
    <row r="47" spans="1:1" x14ac:dyDescent="0.25">
      <c r="A47" s="6" t="s">
        <v>51</v>
      </c>
    </row>
    <row r="48" spans="1:1" x14ac:dyDescent="0.25">
      <c r="A48" s="6" t="s">
        <v>52</v>
      </c>
    </row>
    <row r="49" spans="1:1" x14ac:dyDescent="0.25">
      <c r="A49" s="6" t="s">
        <v>53</v>
      </c>
    </row>
    <row r="50" spans="1:1" x14ac:dyDescent="0.25">
      <c r="A50" s="6" t="s">
        <v>54</v>
      </c>
    </row>
    <row r="51" spans="1:1" x14ac:dyDescent="0.25">
      <c r="A51" s="6" t="s">
        <v>55</v>
      </c>
    </row>
    <row r="52" spans="1:1" x14ac:dyDescent="0.25">
      <c r="A52" s="6" t="s">
        <v>73</v>
      </c>
    </row>
    <row r="53" spans="1:1" x14ac:dyDescent="0.25">
      <c r="A53" s="6" t="s">
        <v>74</v>
      </c>
    </row>
    <row r="54" spans="1:1" x14ac:dyDescent="0.25">
      <c r="A54" s="6" t="s">
        <v>56</v>
      </c>
    </row>
    <row r="55" spans="1:1" x14ac:dyDescent="0.25">
      <c r="A55" s="6" t="s">
        <v>57</v>
      </c>
    </row>
    <row r="56" spans="1:1" x14ac:dyDescent="0.25">
      <c r="A56" s="6" t="s">
        <v>58</v>
      </c>
    </row>
    <row r="57" spans="1:1" x14ac:dyDescent="0.25">
      <c r="A57" s="6" t="s">
        <v>59</v>
      </c>
    </row>
    <row r="58" spans="1:1" x14ac:dyDescent="0.25">
      <c r="A58" s="6" t="s">
        <v>60</v>
      </c>
    </row>
    <row r="59" spans="1:1" x14ac:dyDescent="0.25">
      <c r="A59" s="2" t="s">
        <v>79</v>
      </c>
    </row>
    <row r="60" spans="1:1" x14ac:dyDescent="0.25">
      <c r="A60" s="1" t="s">
        <v>75</v>
      </c>
    </row>
    <row r="61" spans="1:1" x14ac:dyDescent="0.25">
      <c r="A61" s="7" t="s">
        <v>61</v>
      </c>
    </row>
    <row r="62" spans="1:1" x14ac:dyDescent="0.25">
      <c r="A62" s="6" t="s">
        <v>69</v>
      </c>
    </row>
    <row r="63" spans="1:1" x14ac:dyDescent="0.25">
      <c r="A63" s="8" t="s">
        <v>88</v>
      </c>
    </row>
    <row r="64" spans="1:1" x14ac:dyDescent="0.25">
      <c r="A64" s="6" t="s">
        <v>71</v>
      </c>
    </row>
    <row r="65" spans="1:1" x14ac:dyDescent="0.25">
      <c r="A65" s="6" t="s">
        <v>62</v>
      </c>
    </row>
    <row r="66" spans="1:1" x14ac:dyDescent="0.25">
      <c r="A66" s="6" t="s">
        <v>63</v>
      </c>
    </row>
    <row r="67" spans="1:1" x14ac:dyDescent="0.25">
      <c r="A67" s="6" t="s">
        <v>70</v>
      </c>
    </row>
    <row r="68" spans="1:1" x14ac:dyDescent="0.25">
      <c r="A68" s="6" t="s">
        <v>64</v>
      </c>
    </row>
    <row r="69" spans="1:1" x14ac:dyDescent="0.25">
      <c r="A69" s="6" t="s">
        <v>65</v>
      </c>
    </row>
    <row r="70" spans="1:1" x14ac:dyDescent="0.25">
      <c r="A70" s="6" t="s">
        <v>66</v>
      </c>
    </row>
    <row r="71" spans="1:1" x14ac:dyDescent="0.25">
      <c r="A71" s="6" t="s">
        <v>67</v>
      </c>
    </row>
    <row r="72" spans="1:1" x14ac:dyDescent="0.25">
      <c r="A72" s="6" t="s">
        <v>68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43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124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1"/>
      <c r="J17" s="165" t="s">
        <v>82</v>
      </c>
      <c r="K17" s="166"/>
      <c r="L17" s="167"/>
      <c r="M17" s="41"/>
      <c r="N17" s="165" t="s">
        <v>2</v>
      </c>
      <c r="O17" s="166"/>
      <c r="P17" s="167"/>
      <c r="Q17" s="41"/>
      <c r="R17" s="158" t="s">
        <v>3</v>
      </c>
      <c r="S17" s="41"/>
      <c r="T17" s="158" t="s">
        <v>6</v>
      </c>
      <c r="U17" s="41"/>
      <c r="V17" s="158" t="s">
        <v>90</v>
      </c>
      <c r="W17" s="41"/>
      <c r="X17" s="158" t="s">
        <v>4</v>
      </c>
      <c r="Y17" s="41"/>
      <c r="Z17" s="158" t="s">
        <v>7</v>
      </c>
      <c r="AA17" s="41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1"/>
      <c r="F19" s="47" t="s">
        <v>1</v>
      </c>
      <c r="G19" s="41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1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300000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300000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200000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200000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30000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30000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10000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10000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5000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5000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20000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20000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10000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10000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3"/>
      <c r="G34" s="10"/>
      <c r="H34" s="63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575000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575000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1"/>
      <c r="F40" s="158" t="s">
        <v>104</v>
      </c>
      <c r="G40" s="41"/>
      <c r="H40" s="178" t="s">
        <v>103</v>
      </c>
      <c r="I40" s="179"/>
      <c r="J40" s="180"/>
      <c r="K40" s="41"/>
      <c r="L40" s="178" t="s">
        <v>106</v>
      </c>
      <c r="M40" s="179"/>
      <c r="N40" s="180"/>
      <c r="O40" s="42"/>
      <c r="R40" s="181"/>
      <c r="S40" s="181"/>
      <c r="T40" s="181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28"/>
    </row>
    <row r="42" spans="1:37" ht="13.5" thickBot="1" x14ac:dyDescent="0.25">
      <c r="A42" s="11"/>
      <c r="B42" s="40"/>
      <c r="C42" s="80"/>
      <c r="D42" s="81"/>
      <c r="E42" s="41"/>
      <c r="F42" s="160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1"/>
      <c r="S42" s="181"/>
      <c r="T42" s="181"/>
      <c r="U42" s="41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5.95" customHeight="1" x14ac:dyDescent="0.2">
      <c r="A44" s="84"/>
      <c r="B44" s="85"/>
      <c r="C44" s="52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52" t="s">
        <v>111</v>
      </c>
      <c r="D46" s="53"/>
      <c r="E46" s="83"/>
      <c r="F46" s="3">
        <v>750000</v>
      </c>
      <c r="G46" s="127"/>
      <c r="H46" s="3">
        <v>35714</v>
      </c>
      <c r="I46" s="105"/>
      <c r="J46" s="87">
        <f>IFERROR(H46/F46,"")</f>
        <v>4.7618666666666663E-2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750000</v>
      </c>
      <c r="G48" s="21"/>
      <c r="H48" s="67">
        <f>SUM(H44:H46)</f>
        <v>35714</v>
      </c>
      <c r="I48" s="83"/>
      <c r="J48" s="87">
        <f>IFERROR(H48/F48,"")</f>
        <v>4.7618666666666663E-2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28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28"/>
      <c r="U50" s="28"/>
      <c r="V50" s="28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1"/>
      <c r="J53" s="165" t="s">
        <v>82</v>
      </c>
      <c r="K53" s="166"/>
      <c r="L53" s="167"/>
      <c r="M53" s="41"/>
      <c r="N53" s="165" t="s">
        <v>2</v>
      </c>
      <c r="O53" s="166"/>
      <c r="P53" s="167"/>
      <c r="Q53" s="41"/>
      <c r="R53" s="158" t="s">
        <v>3</v>
      </c>
      <c r="S53" s="41"/>
      <c r="T53" s="158" t="s">
        <v>6</v>
      </c>
      <c r="U53" s="41"/>
      <c r="V53" s="158" t="s">
        <v>90</v>
      </c>
      <c r="W53" s="41"/>
      <c r="X53" s="158" t="s">
        <v>4</v>
      </c>
      <c r="Y53" s="41"/>
      <c r="Z53" s="158" t="s">
        <v>7</v>
      </c>
      <c r="AA53" s="41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1"/>
      <c r="F55" s="47" t="s">
        <v>1</v>
      </c>
      <c r="G55" s="41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1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>
        <v>0</v>
      </c>
      <c r="G58" s="127"/>
      <c r="H58" s="3">
        <v>100000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100000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>
        <v>0</v>
      </c>
      <c r="G60" s="127"/>
      <c r="H60" s="3">
        <v>250000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250000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>
        <v>0</v>
      </c>
      <c r="G62" s="127"/>
      <c r="H62" s="3">
        <v>75000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75000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>
        <v>0</v>
      </c>
      <c r="G64" s="127"/>
      <c r="H64" s="3">
        <v>75000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75000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>
        <v>0</v>
      </c>
      <c r="G66" s="127"/>
      <c r="H66" s="3">
        <v>75000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75000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3"/>
      <c r="G67" s="10"/>
      <c r="H67" s="63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575000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575000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  <mergeCell ref="AB17:AB19"/>
    <mergeCell ref="J21:L21"/>
    <mergeCell ref="J23:L23"/>
    <mergeCell ref="J25:L25"/>
    <mergeCell ref="J17:L19"/>
    <mergeCell ref="N17:P19"/>
    <mergeCell ref="N25:P25"/>
    <mergeCell ref="X53:X55"/>
    <mergeCell ref="Z53:Z55"/>
    <mergeCell ref="R17:R19"/>
    <mergeCell ref="R48:T48"/>
    <mergeCell ref="R40:T42"/>
    <mergeCell ref="V53:V55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31" zoomScale="86" zoomScaleNormal="93" zoomScalePageLayoutView="93" workbookViewId="0">
      <selection activeCell="Z74" sqref="Z7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119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0</v>
      </c>
      <c r="G46" s="127"/>
      <c r="H46" s="3">
        <v>0</v>
      </c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>
        <v>0</v>
      </c>
      <c r="G58" s="127"/>
      <c r="H58" s="3">
        <v>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>
        <v>0</v>
      </c>
      <c r="G60" s="127"/>
      <c r="H60" s="3">
        <v>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6" zoomScale="86" zoomScaleNormal="93" zoomScalePageLayoutView="93" workbookViewId="0">
      <selection activeCell="T76" sqref="T7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125579</v>
      </c>
      <c r="G21" s="127"/>
      <c r="H21" s="3">
        <v>0</v>
      </c>
      <c r="I21" s="127"/>
      <c r="J21" s="191">
        <v>32152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157731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75000</v>
      </c>
      <c r="G23" s="127"/>
      <c r="H23" s="3">
        <v>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60000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135000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52000</v>
      </c>
      <c r="G31" s="127"/>
      <c r="H31" s="3">
        <v>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150000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202000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252579</v>
      </c>
      <c r="G35" s="21"/>
      <c r="H35" s="68">
        <f>SUM(H21:H33)</f>
        <v>0</v>
      </c>
      <c r="I35" s="57"/>
      <c r="J35" s="194">
        <f>SUM(J21:L33)</f>
        <v>32152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210000</v>
      </c>
      <c r="U35" s="57"/>
      <c r="V35" s="68">
        <f>SUM(V21:V33)</f>
        <v>0</v>
      </c>
      <c r="W35" s="57"/>
      <c r="X35" s="68">
        <v>0</v>
      </c>
      <c r="Y35" s="57"/>
      <c r="Z35" s="68">
        <f>SUM(Z21:Z33)</f>
        <v>0</v>
      </c>
      <c r="AA35" s="57"/>
      <c r="AB35" s="68">
        <f>SUM(AB21:AB33)</f>
        <v>494731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252579</v>
      </c>
      <c r="G44" s="127"/>
      <c r="H44" s="3">
        <v>12028</v>
      </c>
      <c r="I44" s="86"/>
      <c r="J44" s="87">
        <f>IFERROR(H44/F44,"")</f>
        <v>4.7620744400761743E-2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0</v>
      </c>
      <c r="G46" s="127"/>
      <c r="H46" s="3">
        <v>0</v>
      </c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252579</v>
      </c>
      <c r="G48" s="21"/>
      <c r="H48" s="67">
        <f>SUM(H44:H46)</f>
        <v>12028</v>
      </c>
      <c r="I48" s="83"/>
      <c r="J48" s="87">
        <f>IFERROR(H48/F48,"")</f>
        <v>4.7620744400761743E-2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>
        <v>0</v>
      </c>
      <c r="G58" s="127"/>
      <c r="H58" s="3">
        <v>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150000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150000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>
        <v>247579</v>
      </c>
      <c r="G60" s="127"/>
      <c r="H60" s="3">
        <v>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247579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60000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60000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>
        <v>5000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5000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252579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210000</v>
      </c>
      <c r="U68" s="57"/>
      <c r="V68" s="68"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462579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40" zoomScale="86" zoomScaleNormal="93" zoomScalePageLayoutView="93" workbookViewId="0">
      <selection activeCell="T74" sqref="T7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122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98176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98176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100000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100000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198176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198176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0</v>
      </c>
      <c r="G46" s="127"/>
      <c r="H46" s="3">
        <v>0</v>
      </c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>
        <v>0</v>
      </c>
      <c r="G58" s="127"/>
      <c r="H58" s="3">
        <v>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>
        <v>0</v>
      </c>
      <c r="G60" s="127"/>
      <c r="H60" s="3">
        <v>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43" zoomScale="86" zoomScaleNormal="93" zoomScalePageLayoutView="93" workbookViewId="0">
      <selection activeCell="Z74" sqref="Z7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121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34711</v>
      </c>
      <c r="G21" s="127"/>
      <c r="H21" s="3">
        <v>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34711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34711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34711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0</v>
      </c>
      <c r="G46" s="127"/>
      <c r="H46" s="3">
        <v>0</v>
      </c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>
        <v>0</v>
      </c>
      <c r="G58" s="127"/>
      <c r="H58" s="3">
        <v>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>
        <v>0</v>
      </c>
      <c r="G60" s="127"/>
      <c r="H60" s="3">
        <v>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v>0</v>
      </c>
      <c r="Y68" s="57"/>
      <c r="Z68" s="68"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55" zoomScale="86" zoomScaleNormal="93" zoomScalePageLayoutView="93" workbookViewId="0">
      <selection activeCell="Z68" sqref="Z6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123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0</v>
      </c>
      <c r="G46" s="127"/>
      <c r="H46" s="3">
        <v>0</v>
      </c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>
        <v>0</v>
      </c>
      <c r="G58" s="127"/>
      <c r="H58" s="3">
        <v>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>
        <v>0</v>
      </c>
      <c r="G60" s="127"/>
      <c r="H60" s="3">
        <v>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Redwoods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CR</vt:lpstr>
      <vt:lpstr>RCCD</vt:lpstr>
      <vt:lpstr>ECS</vt:lpstr>
      <vt:lpstr>NoHum</vt:lpstr>
      <vt:lpstr>Del Norte</vt:lpstr>
      <vt:lpstr>Fortuna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CR!Print_Area</vt:lpstr>
      <vt:lpstr>'Del Norte'!Print_Area</vt:lpstr>
      <vt:lpstr>ECS!Print_Area</vt:lpstr>
      <vt:lpstr>Fortuna!Print_Area</vt:lpstr>
      <vt:lpstr>NoHum!Print_Area</vt:lpstr>
      <vt:lpstr>RCCD!Print_Area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Marisela Sifuentes</cp:lastModifiedBy>
  <cp:lastPrinted>2016-08-12T20:14:54Z</cp:lastPrinted>
  <dcterms:created xsi:type="dcterms:W3CDTF">2014-05-13T19:18:33Z</dcterms:created>
  <dcterms:modified xsi:type="dcterms:W3CDTF">2017-08-17T18:46:10Z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