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Staff\Google Drive\15.16 Annual Plan\"/>
    </mc:Choice>
  </mc:AlternateContent>
  <bookViews>
    <workbookView xWindow="0" yWindow="0" windowWidth="21450" windowHeight="9510" tabRatio="500"/>
  </bookViews>
  <sheets>
    <sheet name="Summary" sheetId="6" r:id="rId1"/>
    <sheet name="ddConsortia" sheetId="11" state="hidden" r:id="rId2"/>
    <sheet name="CR" sheetId="22" r:id="rId3"/>
    <sheet name="RCCD" sheetId="13" r:id="rId4"/>
    <sheet name="ECS" sheetId="37" r:id="rId5"/>
    <sheet name="Del Norte" sheetId="19" r:id="rId6"/>
    <sheet name="No Hum" sheetId="20" r:id="rId7"/>
    <sheet name="Fortuna" sheetId="21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CR!$A$1:$L$55</definedName>
    <definedName name="_xlnm.Print_Area" localSheetId="5">'Del Norte'!$A$1:$L$55</definedName>
    <definedName name="_xlnm.Print_Area" localSheetId="4">ECS!$A$1:$L$55</definedName>
    <definedName name="_xlnm.Print_Area" localSheetId="7">Fortuna!$A$1:$L$55</definedName>
    <definedName name="_xlnm.Print_Area" localSheetId="6">'No Hum'!$A$1:$L$55</definedName>
    <definedName name="_xlnm.Print_Area" localSheetId="3">RCCD!$A$1:$L$55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G51" i="6"/>
  <c r="K51" i="6"/>
  <c r="I49" i="6"/>
  <c r="G49" i="6"/>
  <c r="K49" i="6"/>
  <c r="I47" i="6"/>
  <c r="G47" i="6"/>
  <c r="K47" i="6"/>
  <c r="I45" i="6"/>
  <c r="G45" i="6"/>
  <c r="K45" i="6"/>
  <c r="I43" i="6"/>
  <c r="G43" i="6"/>
  <c r="K43" i="6"/>
  <c r="I41" i="6"/>
  <c r="G41" i="6"/>
  <c r="K41" i="6"/>
  <c r="I39" i="6"/>
  <c r="G39" i="6"/>
  <c r="K39" i="6"/>
  <c r="I37" i="6"/>
  <c r="G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<sst xmlns="http://schemas.openxmlformats.org/spreadsheetml/2006/main" count="666" uniqueCount="106">
  <si>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</si>
  <si>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</si>
  <si>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</si>
  <si>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</si>
  <si>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</si>
  <si>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</si>
  <si>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</si>
  <si>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</si>
  <si>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</si>
  <si>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</si>
  <si>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</si>
  <si>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</si>
  <si>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</si>
  <si>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</si>
  <si>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</si>
  <si>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</si>
  <si>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</si>
  <si>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</si>
  <si>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</si>
  <si>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</si>
  <si>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</si>
  <si>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</si>
  <si>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</si>
  <si>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</si>
  <si>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</si>
  <si>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</si>
  <si>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</si>
  <si>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</si>
  <si>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</si>
  <si>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</si>
  <si>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</si>
  <si>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</si>
  <si>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</si>
  <si>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</si>
  <si>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</si>
  <si>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</si>
  <si>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</si>
  <si>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</si>
  <si>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</si>
  <si>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</si>
  <si>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</si>
  <si>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</si>
  <si>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</si>
  <si>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</si>
  <si>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</si>
  <si>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</si>
  <si>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</si>
  <si>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</si>
  <si>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</si>
  <si>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</si>
  <si>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</si>
  <si>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</si>
  <si>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</si>
  <si>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</si>
  <si>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</si>
  <si>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</si>
  <si>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</si>
  <si>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</si>
  <si>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</si>
  <si>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</si>
  <si>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</si>
  <si>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</si>
  <si>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</si>
  <si>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</si>
  <si>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</si>
  <si>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</si>
  <si>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</si>
  <si>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</si>
  <si>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</si>
  <si>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</si>
  <si>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</si>
  <si>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</si>
  <si>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</si>
  <si>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</si>
  <si>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</si>
  <si>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</si>
  <si>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</si>
  <si>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</si>
  <si>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</si>
  <si>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</si>
  <si>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</si>
  <si>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</si>
  <si>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</si>
  <si>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</si>
  <si>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</si>
  <si>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</si>
  <si>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</si>
  <si>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</si>
  <si>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</si>
  <si>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</si>
  <si>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</si>
  <si>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</si>
  <si>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</si>
  <si>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</si>
  <si>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</si>
  <si>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</si>
  <si>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</si>
  <si>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</si>
  <si>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</si>
  <si>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</si>
  <si>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Fortuna Union High School District</t>
  </si>
  <si>
    <t>Northern Humboldt Union High School District</t>
  </si>
  <si>
    <t>Del Notre CountyUnified School District</t>
  </si>
  <si>
    <t>Eureka City Schools</t>
  </si>
  <si>
    <t>Redwood Community College District</t>
  </si>
  <si>
    <t>College of the Redwoods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</si>
</sst>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4" workbookViewId="0">
      <selection activeCell="E8" sqref="E8:K8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14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14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83" t="s">
        <v>13</v>
      </c>
      <c r="C8" s="83"/>
      <c r="D8" s="15"/>
      <c r="E8" s="79" t="s">
        <v>59</v>
      </c>
      <c r="F8" s="80"/>
      <c r="G8" s="80"/>
      <c r="H8" s="80"/>
      <c r="I8" s="80"/>
      <c r="J8" s="80"/>
      <c r="K8" s="81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74" t="s">
        <v>87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87"/>
      <c r="D12" s="87"/>
      <c r="E12" s="87"/>
      <c r="F12" s="16"/>
      <c r="G12" s="71" t="s">
        <v>11</v>
      </c>
      <c r="H12" s="24"/>
      <c r="I12" s="71" t="s">
        <v>12</v>
      </c>
      <c r="J12" s="24"/>
      <c r="K12" s="89" t="s">
        <v>90</v>
      </c>
      <c r="L12" s="24"/>
      <c r="M12" s="71" t="s">
        <v>92</v>
      </c>
      <c r="N12" s="25"/>
    </row>
    <row r="13" spans="1:14" ht="15.95" customHeight="1" x14ac:dyDescent="0.2">
      <c r="A13" s="17"/>
      <c r="B13" s="23"/>
      <c r="C13" s="87"/>
      <c r="D13" s="87"/>
      <c r="E13" s="87"/>
      <c r="F13" s="16"/>
      <c r="G13" s="72"/>
      <c r="H13" s="16"/>
      <c r="I13" s="72"/>
      <c r="J13" s="16"/>
      <c r="K13" s="90"/>
      <c r="L13" s="16"/>
      <c r="M13" s="72"/>
      <c r="N13" s="25"/>
    </row>
    <row r="14" spans="1:14" ht="15.95" customHeight="1" x14ac:dyDescent="0.2">
      <c r="A14" s="26"/>
      <c r="B14" s="27"/>
      <c r="C14" s="87"/>
      <c r="D14" s="87"/>
      <c r="E14" s="87"/>
      <c r="F14" s="28"/>
      <c r="G14" s="73"/>
      <c r="H14" s="28"/>
      <c r="I14" s="73"/>
      <c r="J14" s="28"/>
      <c r="K14" s="91"/>
      <c r="L14" s="28"/>
      <c r="M14" s="73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84" t="s">
        <v>94</v>
      </c>
      <c r="D16" s="85"/>
      <c r="E16" s="86"/>
      <c r="F16" s="36"/>
      <c r="G16" s="37">
        <f>SUM(RCCD!G18,ECS!G18,'Del Norte'!G18,'No Hum'!G18,Fortuna!G18,CR!G18,Sheet7!G18,Sheet8!G18,Sheet9!G18,Sheet10!G18,Sheet11!G18,Sheet12!G18,Sheet13!G18,Sheet14!G18,Sheet15!G18,Sheet16!G18,Sheet17!G18,Sheet18!G18,Sheet19!G18,Sheet20!G18)</f>
        <v>0</v>
      </c>
      <c r="H16" s="38"/>
      <c r="I16" s="37">
        <f>SUM(RCCD!I18,ECS!I18,'Del Norte'!I18,'No Hum'!I18,Fortuna!I18,CR!I18,Sheet7!I18,Sheet8!I18,Sheet9!I18,Sheet10!I18,Sheet11!I18,Sheet12!I18,Sheet13!I18,Sheet14!I18,Sheet15!I18,Sheet16!I18,Sheet17!I18,Sheet18!I18,Sheet19!I18,Sheet20!I18)</f>
        <v>1475</v>
      </c>
      <c r="J16" s="36"/>
      <c r="K16" s="39">
        <f>IFERROR((I16-G16)/G16,0)</f>
        <v>0</v>
      </c>
      <c r="L16" s="36"/>
      <c r="M16" s="64"/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" customHeight="1" x14ac:dyDescent="0.2">
      <c r="A18" s="34"/>
      <c r="B18" s="35"/>
      <c r="C18" s="84" t="s">
        <v>89</v>
      </c>
      <c r="D18" s="85"/>
      <c r="E18" s="86"/>
      <c r="F18" s="36"/>
      <c r="G18" s="37">
        <f>SUM(RCCD!G20,ECS!G20,'Del Norte'!G20,'No Hum'!G20,Fortuna!G20,CR!G20,Sheet7!G20,Sheet8!G20,Sheet9!G20,Sheet10!G20,Sheet11!G20,Sheet12!G20,Sheet13!G20,Sheet14!G20,Sheet15!G20,Sheet16!G20,Sheet17!G20,Sheet18!G20,Sheet19!G20,Sheet20!G20)</f>
        <v>0</v>
      </c>
      <c r="H18" s="38"/>
      <c r="I18" s="37">
        <f>SUM(RCCD!I20,ECS!I20,'Del Norte'!I20,'No Hum'!I20,Fortuna!I20,CR!I20,Sheet7!I20,Sheet8!I20,Sheet9!I20,Sheet10!I20,Sheet11!I20,Sheet12!I20,Sheet13!I20,Sheet14!I20,Sheet15!I20,Sheet16!I20,Sheet17!I20,Sheet18!I20,Sheet19!I20,Sheet20!I20)</f>
        <v>504</v>
      </c>
      <c r="J18" s="36"/>
      <c r="K18" s="39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95</v>
      </c>
      <c r="D20" s="85"/>
      <c r="E20" s="86"/>
      <c r="F20" s="36"/>
      <c r="G20" s="37">
        <f>SUM(RCCD!G22,ECS!G22,'Del Norte'!G22,'No Hum'!G22,Fortuna!G22,CR!G22,Sheet7!G22,Sheet8!G22,Sheet9!G22,Sheet10!G22,Sheet11!G22,Sheet12!G22,Sheet13!G22,Sheet14!G22,Sheet15!G22,Sheet16!G22,Sheet17!G22,Sheet18!G22,Sheet19!G22,Sheet20!G22)</f>
        <v>0</v>
      </c>
      <c r="H20" s="38"/>
      <c r="I20" s="37">
        <f>SUM(RCCD!I22,ECS!I22,'Del Norte'!I22,'No Hum'!I22,Fortuna!I22,CR!I22,Sheet7!I22,Sheet8!I22,Sheet9!I22,Sheet10!I22,Sheet11!I22,Sheet12!I22,Sheet13!I22,Sheet14!I22,Sheet15!I22,Sheet16!I22,Sheet17!I22,Sheet18!I22,Sheet19!I22,Sheet20!I22)</f>
        <v>37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96</v>
      </c>
      <c r="D22" s="85"/>
      <c r="E22" s="86"/>
      <c r="F22" s="36"/>
      <c r="G22" s="37">
        <f>SUM(RCCD!G24,ECS!G24,'Del Norte'!G24,'No Hum'!G24,Fortuna!G24,CR!G24,Sheet7!G24,Sheet8!G24,Sheet9!G24,Sheet10!G24,Sheet11!G24,Sheet12!G24,Sheet13!G24,Sheet14!G24,Sheet15!G24,Sheet16!G24,Sheet17!G24,Sheet18!G24,Sheet19!G24,Sheet20!G24)</f>
        <v>0</v>
      </c>
      <c r="H22" s="38"/>
      <c r="I22" s="37">
        <f>SUM(RCCD!I24,ECS!I24,'Del Norte'!I24,'No Hum'!I24,Fortuna!I24,CR!I24,Sheet7!I24,Sheet8!I24,Sheet9!I24,Sheet10!I24,Sheet11!I24,Sheet12!I24,Sheet13!I24,Sheet14!I24,Sheet15!I24,Sheet16!I24,Sheet17!I24,Sheet18!I24,Sheet19!I24,Sheet20!I24)</f>
        <v>1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97</v>
      </c>
      <c r="D24" s="85"/>
      <c r="E24" s="86"/>
      <c r="F24" s="36"/>
      <c r="G24" s="37">
        <f>SUM(RCCD!G26,ECS!G26,'Del Norte'!G26,'No Hum'!G26,Fortuna!G26,CR!G26,Sheet7!G26,Sheet8!G26,Sheet9!G26,Sheet10!G26,Sheet11!G26,Sheet12!G26,Sheet13!G26,Sheet14!G26,Sheet15!G26,Sheet16!G26,Sheet17!G26,Sheet18!G26,Sheet19!G26,Sheet20!G26)</f>
        <v>0</v>
      </c>
      <c r="H24" s="38"/>
      <c r="I24" s="37">
        <f>SUM(RCCD!I26,ECS!I26,'Del Norte'!I26,'No Hum'!I26,Fortuna!I26,CR!I26,Sheet7!I26,Sheet8!I26,Sheet9!I26,Sheet10!I26,Sheet11!I26,Sheet12!I26,Sheet13!I26,Sheet14!I26,Sheet15!I26,Sheet16!I26,Sheet17!I26,Sheet18!I26,Sheet19!I26,Sheet20!I26)</f>
        <v>12</v>
      </c>
      <c r="J24" s="36"/>
      <c r="K24" s="39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98</v>
      </c>
      <c r="D26" s="85"/>
      <c r="E26" s="86"/>
      <c r="F26" s="36"/>
      <c r="G26" s="37">
        <f>SUM(RCCD!G28,ECS!G28,'Del Norte'!G28,'No Hum'!G28,Fortuna!G28,CR!G28,Sheet7!G28,Sheet8!G28,Sheet9!G28,Sheet10!G28,Sheet11!G28,Sheet12!G28,Sheet13!G28,Sheet14!G28,Sheet15!G28,Sheet16!G28,Sheet17!G28,Sheet18!G28,Sheet19!G28,Sheet20!G28)</f>
        <v>0</v>
      </c>
      <c r="H26" s="38"/>
      <c r="I26" s="37">
        <f>SUM(RCCD!I28,ECS!I28,'Del Norte'!I28,'No Hum'!I28,Fortuna!I28,CR!I28,Sheet7!I28,Sheet8!I28,Sheet9!I28,Sheet10!I28,Sheet11!I28,Sheet12!I28,Sheet13!I28,Sheet14!I28,Sheet15!I28,Sheet16!I28,Sheet17!I28,Sheet18!I28,Sheet19!I28,Sheet20!I28)</f>
        <v>3</v>
      </c>
      <c r="J26" s="36"/>
      <c r="K26" s="39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99</v>
      </c>
      <c r="D28" s="85"/>
      <c r="E28" s="86"/>
      <c r="F28" s="36"/>
      <c r="G28" s="37">
        <f>SUM(RCCD!G30,ECS!G30,'Del Norte'!G30,'No Hum'!G30,Fortuna!G30,CR!G30,Sheet7!G30,Sheet8!G30,Sheet9!G30,Sheet10!G30,Sheet11!G30,Sheet12!G30,Sheet13!G30,Sheet14!G30,Sheet15!G30,Sheet16!G30,Sheet17!G30,Sheet18!G30,Sheet19!G30,Sheet20!G30)</f>
        <v>0</v>
      </c>
      <c r="H28" s="38"/>
      <c r="I28" s="37">
        <f>SUM(RCCD!I30,ECS!I30,'Del Norte'!I30,'No Hum'!I30,Fortuna!I30,CR!I30,Sheet7!I30,Sheet8!I30,Sheet9!I30,Sheet10!I30,Sheet11!I30,Sheet12!I30,Sheet13!I30,Sheet14!I30,Sheet15!I30,Sheet16!I30,Sheet17!I30,Sheet18!I30,Sheet19!I30,Sheet20!I30)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" customHeight="1" x14ac:dyDescent="0.2">
      <c r="A31" s="41"/>
      <c r="B31" s="75" t="s">
        <v>88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87"/>
      <c r="D33" s="87"/>
      <c r="E33" s="87"/>
      <c r="F33" s="16"/>
      <c r="G33" s="71" t="s">
        <v>1</v>
      </c>
      <c r="H33" s="24"/>
      <c r="I33" s="71" t="s">
        <v>2</v>
      </c>
      <c r="J33" s="24"/>
      <c r="K33" s="89" t="s">
        <v>0</v>
      </c>
      <c r="L33" s="24"/>
      <c r="M33" s="71" t="s">
        <v>92</v>
      </c>
      <c r="N33" s="25"/>
    </row>
    <row r="34" spans="1:33" ht="5.0999999999999996" customHeight="1" x14ac:dyDescent="0.2">
      <c r="A34" s="17"/>
      <c r="B34" s="23"/>
      <c r="C34" s="87"/>
      <c r="D34" s="87"/>
      <c r="E34" s="87"/>
      <c r="F34" s="16"/>
      <c r="G34" s="72"/>
      <c r="H34" s="16"/>
      <c r="I34" s="72"/>
      <c r="J34" s="16"/>
      <c r="K34" s="90"/>
      <c r="L34" s="16"/>
      <c r="M34" s="72"/>
      <c r="N34" s="25"/>
    </row>
    <row r="35" spans="1:33" x14ac:dyDescent="0.2">
      <c r="A35" s="26"/>
      <c r="B35" s="27"/>
      <c r="C35" s="87"/>
      <c r="D35" s="87"/>
      <c r="E35" s="87"/>
      <c r="F35" s="28"/>
      <c r="G35" s="73"/>
      <c r="H35" s="28"/>
      <c r="I35" s="73"/>
      <c r="J35" s="28"/>
      <c r="K35" s="91"/>
      <c r="L35" s="28"/>
      <c r="M35" s="73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76" t="s">
        <v>3</v>
      </c>
      <c r="D37" s="77"/>
      <c r="E37" s="78"/>
      <c r="F37" s="36"/>
      <c r="G37" s="37">
        <f>SUM(RCCD!G39,ECS!G39,'Del Norte'!G39,'No Hum'!G39,Fortuna!G39,CR!G39,Sheet7!G39,Sheet8!G39,Sheet9!G39,Sheet10!G39,Sheet11!G39,Sheet12!G39,Sheet13!G39,Sheet14!G39,Sheet15!G39,Sheet16!G39,Sheet17!G39,Sheet18!G39,Sheet19!G39,Sheet20!G39)</f>
        <v>120</v>
      </c>
      <c r="H37" s="38"/>
      <c r="I37" s="37">
        <f>SUM(RCCD!I39,ECS!I39,'Del Norte'!I39,'No Hum'!I39,Fortuna!I39,CR!I39,Sheet7!I39,Sheet8!I39,Sheet9!I39,Sheet10!I39,Sheet11!I39,Sheet12!I39,Sheet13!I39,Sheet14!I39,Sheet15!I39,Sheet16!I39,Sheet17!I39,Sheet18!I39,Sheet19!I39,Sheet20!I39)</f>
        <v>91</v>
      </c>
      <c r="J37" s="36"/>
      <c r="K37" s="39">
        <f>IFERROR(I37/G37,0)</f>
        <v>0.7583333333333333</v>
      </c>
      <c r="L37" s="36"/>
      <c r="M37" s="64"/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" customHeight="1" x14ac:dyDescent="0.2">
      <c r="A39" s="34"/>
      <c r="B39" s="35"/>
      <c r="C39" s="76" t="s">
        <v>4</v>
      </c>
      <c r="D39" s="77"/>
      <c r="E39" s="78"/>
      <c r="F39" s="36"/>
      <c r="G39" s="37">
        <f>SUM(RCCD!G41,ECS!G41,'Del Norte'!G41,'No Hum'!G41,Fortuna!G41,CR!G41,Sheet7!G41,Sheet8!G41,Sheet9!G41,Sheet10!G41,Sheet11!G41,Sheet12!G41,Sheet13!G41,Sheet14!G41,Sheet15!G41,Sheet16!G41,Sheet17!G41,Sheet18!G41,Sheet19!G41,Sheet20!G41)</f>
        <v>75</v>
      </c>
      <c r="H39" s="38"/>
      <c r="I39" s="37">
        <f>SUM(RCCD!I41,ECS!I41,'Del Norte'!I41,'No Hum'!I41,Fortuna!I41,CR!I41,Sheet7!I41,Sheet8!I41,Sheet9!I41,Sheet10!I41,Sheet11!I41,Sheet12!I41,Sheet13!I41,Sheet14!I41,Sheet15!I41,Sheet16!I41,Sheet17!I41,Sheet18!I41,Sheet19!I41,Sheet20!I41)</f>
        <v>63</v>
      </c>
      <c r="J39" s="36"/>
      <c r="K39" s="39">
        <f>IFERROR(I39/G39,0)</f>
        <v>0.84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5</v>
      </c>
      <c r="D41" s="77"/>
      <c r="E41" s="78"/>
      <c r="F41" s="36"/>
      <c r="G41" s="37">
        <f>SUM(RCCD!G43,ECS!G43,'Del Norte'!G43,'No Hum'!G43,Fortuna!G43,CR!G43,Sheet7!G43,Sheet8!G43,Sheet9!G43,Sheet10!G43,Sheet11!G43,Sheet12!G43,Sheet13!G43,Sheet14!G43,Sheet15!G43,Sheet16!G43,Sheet17!G43,Sheet18!G43,Sheet19!G43,Sheet20!G43)</f>
        <v>20</v>
      </c>
      <c r="H41" s="38"/>
      <c r="I41" s="37">
        <f>SUM(RCCD!I43,ECS!I43,'Del Norte'!I43,'No Hum'!I43,Fortuna!I43,CR!I43,Sheet7!I43,Sheet8!I43,Sheet9!I43,Sheet10!I43,Sheet11!I43,Sheet12!I43,Sheet13!I43,Sheet14!I43,Sheet15!I43,Sheet16!I43,Sheet17!I43,Sheet18!I43,Sheet19!I43,Sheet20!I43)</f>
        <v>12</v>
      </c>
      <c r="J41" s="36"/>
      <c r="K41" s="39">
        <f>IFERROR(I41/G41,0)</f>
        <v>0.6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6</v>
      </c>
      <c r="D43" s="77"/>
      <c r="E43" s="78"/>
      <c r="F43" s="36"/>
      <c r="G43" s="37">
        <f>SUM(RCCD!G45,ECS!G45,'Del Norte'!G45,'No Hum'!G45,Fortuna!G45,CR!G45,Sheet7!G45,Sheet8!G45,Sheet9!G45,Sheet10!G45,Sheet11!G45,Sheet12!G45,Sheet13!G45,Sheet14!G45,Sheet15!G45,Sheet16!G45,Sheet17!G45,Sheet18!G45,Sheet19!G45,Sheet20!G45)</f>
        <v>5</v>
      </c>
      <c r="H43" s="38"/>
      <c r="I43" s="37">
        <f>SUM(RCCD!I45,ECS!I45,'Del Norte'!I45,'No Hum'!I45,Fortuna!I45,CR!I45,Sheet7!I45,Sheet8!I45,Sheet9!I45,Sheet10!I45,Sheet11!I45,Sheet12!I45,Sheet13!I45,Sheet14!I45,Sheet15!I45,Sheet16!I45,Sheet17!I45,Sheet18!I45,Sheet19!I45,Sheet20!I45)</f>
        <v>1</v>
      </c>
      <c r="J43" s="36"/>
      <c r="K43" s="39">
        <f>IFERROR(I43/G43,0)</f>
        <v>0.2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7</v>
      </c>
      <c r="D45" s="77"/>
      <c r="E45" s="78"/>
      <c r="F45" s="36"/>
      <c r="G45" s="37">
        <f>SUM(RCCD!G47,ECS!G47,'Del Norte'!G47,'No Hum'!G47,Fortuna!G47,CR!G47,Sheet7!G47,Sheet8!G47,Sheet9!G47,Sheet10!G47,Sheet11!G47,Sheet12!G47,Sheet13!G47,Sheet14!G47,Sheet15!G47,Sheet16!G47,Sheet17!G47,Sheet18!G47,Sheet19!G47,Sheet20!G47)</f>
        <v>20</v>
      </c>
      <c r="H45" s="38"/>
      <c r="I45" s="37">
        <f>SUM(RCCD!I47,ECS!I47,'Del Norte'!I47,'No Hum'!I47,Fortuna!I47,CR!I47,Sheet7!I47,Sheet8!I47,Sheet9!I47,Sheet10!I47,Sheet11!I47,Sheet12!I47,Sheet13!I47,Sheet14!I47,Sheet15!I47,Sheet16!I47,Sheet17!I47,Sheet18!I47,Sheet19!I47,Sheet20!I47)</f>
        <v>6</v>
      </c>
      <c r="J45" s="36"/>
      <c r="K45" s="39">
        <f>IFERROR(I45/G45,0)</f>
        <v>0.3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8</v>
      </c>
      <c r="D47" s="77"/>
      <c r="E47" s="78"/>
      <c r="F47" s="36"/>
      <c r="G47" s="37">
        <f>SUM(RCCD!G49,ECS!G49,'Del Norte'!G49,'No Hum'!G49,Fortuna!G49,CR!G49,Sheet7!G49,Sheet8!G49,Sheet9!G49,Sheet10!G49,Sheet11!G49,Sheet12!G49,Sheet13!G49,Sheet14!G49,Sheet15!G49,Sheet16!G49,Sheet17!G49,Sheet18!G49,Sheet19!G49,Sheet20!G49)</f>
        <v>75</v>
      </c>
      <c r="H47" s="38"/>
      <c r="I47" s="37">
        <f>SUM(RCCD!I49,ECS!I49,'Del Norte'!I49,'No Hum'!I49,Fortuna!I49,CR!I49,Sheet7!I49,Sheet8!I49,Sheet9!I49,Sheet10!I49,Sheet11!I49,Sheet12!I49,Sheet13!I49,Sheet14!I49,Sheet15!I49,Sheet16!I49,Sheet17!I49,Sheet18!I49,Sheet19!I49,Sheet20!I49)</f>
        <v>75</v>
      </c>
      <c r="J47" s="36"/>
      <c r="K47" s="39">
        <f>IFERROR(I47/G47,0)</f>
        <v>1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9</v>
      </c>
      <c r="D49" s="77"/>
      <c r="E49" s="78"/>
      <c r="F49" s="36"/>
      <c r="G49" s="37">
        <f>SUM(RCCD!G51,ECS!G51,'Del Norte'!G51,'No Hum'!G51,Fortuna!G51,CR!G51,Sheet7!G51,Sheet8!G51,Sheet9!G51,Sheet10!G51,Sheet11!G51,Sheet12!G51,Sheet13!G51,Sheet14!G51,Sheet15!G51,Sheet16!G51,Sheet17!G51,Sheet18!G51,Sheet19!G51,Sheet20!G51)</f>
        <v>72</v>
      </c>
      <c r="H49" s="38"/>
      <c r="I49" s="37">
        <f>SUM(RCCD!I51,ECS!I51,'Del Norte'!I51,'No Hum'!I51,Fortuna!I51,CR!I51,Sheet7!I51,Sheet8!I51,Sheet9!I51,Sheet10!I51,Sheet11!I51,Sheet12!I51,Sheet13!I51,Sheet14!I51,Sheet15!I51,Sheet16!I51,Sheet17!I51,Sheet18!I51,Sheet19!I51,Sheet20!I51)</f>
        <v>40</v>
      </c>
      <c r="J49" s="36"/>
      <c r="K49" s="39">
        <f>IFERROR(I49/G49,0)</f>
        <v>0.55555555555555558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10</v>
      </c>
      <c r="D51" s="77"/>
      <c r="E51" s="78"/>
      <c r="F51" s="36"/>
      <c r="G51" s="37">
        <f>SUM(RCCD!G53,ECS!G53,'Del Norte'!G53,'No Hum'!G53,Fortuna!G53,CR!G53,Sheet7!G53,Sheet8!G53,Sheet9!G53,Sheet10!G53,Sheet11!G53,Sheet12!G53,Sheet13!G53,Sheet14!G53,Sheet15!G53,Sheet16!G53,Sheet17!G53,Sheet18!G53,Sheet19!G53,Sheet20!G53)</f>
        <v>60</v>
      </c>
      <c r="H51" s="38"/>
      <c r="I51" s="37">
        <f>SUM(RCCD!I53,ECS!I53,'Del Norte'!I53,'No Hum'!I53,Fortuna!I53,CR!I53,Sheet7!I53,Sheet8!I53,Sheet9!I53,Sheet10!I53,Sheet11!I53,Sheet12!I53,Sheet13!I53,Sheet14!I53,Sheet15!I53,Sheet16!I53,Sheet17!I53,Sheet18!I53,Sheet19!I53,Sheet20!I53)</f>
        <v>31</v>
      </c>
      <c r="J51" s="36"/>
      <c r="K51" s="39">
        <f>IFERROR(I51/G51,0)</f>
        <v>0.51666666666666672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M12:M14"/>
    <mergeCell ref="M33:M35"/>
    <mergeCell ref="B10:N10"/>
    <mergeCell ref="B31:N31"/>
    <mergeCell ref="C49:E49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5.75" x14ac:dyDescent="0.25"/>
  <cols>
    <col min="1" max="1" width="18.8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37" workbookViewId="0">
      <selection activeCell="G54" sqref="G54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105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>
        <v>1040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>
        <v>306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>
        <v>37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>
        <v>1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>
        <v>10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>
        <v>3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100</v>
      </c>
      <c r="H39" s="61"/>
      <c r="I39" s="66">
        <v>84</v>
      </c>
      <c r="J39" s="36"/>
      <c r="K39" s="62">
        <f>IFERROR(I39/G39,0)</f>
        <v>0.84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v>15</v>
      </c>
      <c r="H41" s="61"/>
      <c r="I41" s="66">
        <v>15</v>
      </c>
      <c r="J41" s="36"/>
      <c r="K41" s="62">
        <f>IFERROR(I41/G41,0)</f>
        <v>1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>
        <v>5</v>
      </c>
      <c r="H45" s="61"/>
      <c r="I45" s="66">
        <v>1</v>
      </c>
      <c r="J45" s="36"/>
      <c r="K45" s="62">
        <f>IFERROR(I45/G45,0)</f>
        <v>0.2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>
        <v>10</v>
      </c>
      <c r="H47" s="61"/>
      <c r="I47" s="66">
        <v>3</v>
      </c>
      <c r="J47" s="36"/>
      <c r="K47" s="62">
        <f>IFERROR(I47/G47,0)</f>
        <v>0.3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>
        <v>15</v>
      </c>
      <c r="H49" s="61"/>
      <c r="I49" s="66">
        <v>27</v>
      </c>
      <c r="J49" s="36"/>
      <c r="K49" s="62">
        <f>IFERROR(I49/G49,0)</f>
        <v>1.8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>
        <v>12</v>
      </c>
      <c r="H51" s="61"/>
      <c r="I51" s="66">
        <v>15</v>
      </c>
      <c r="J51" s="36"/>
      <c r="K51" s="62">
        <f>IFERROR(I51/G51,0)</f>
        <v>1.25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>
        <v>0</v>
      </c>
      <c r="H53" s="61"/>
      <c r="I53" s="66">
        <v>1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A10" workbookViewId="0">
      <selection activeCell="I32" sqref="I32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104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>
        <v>50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20</v>
      </c>
      <c r="H39" s="61"/>
      <c r="I39" s="66">
        <v>7</v>
      </c>
      <c r="J39" s="36"/>
      <c r="K39" s="62">
        <f>IFERROR(I39/G39,0)</f>
        <v>0.35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1</v>
      </c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14:E16"/>
    <mergeCell ref="G14:G16"/>
    <mergeCell ref="I14:I16"/>
    <mergeCell ref="K14:K16"/>
    <mergeCell ref="M14:M16"/>
    <mergeCell ref="E2:K4"/>
    <mergeCell ref="B6:L6"/>
    <mergeCell ref="B10:C10"/>
    <mergeCell ref="E10:K10"/>
    <mergeCell ref="B12:N12"/>
    <mergeCell ref="M35:M37"/>
    <mergeCell ref="C18:E18"/>
    <mergeCell ref="C20:E20"/>
    <mergeCell ref="C22:E22"/>
    <mergeCell ref="C24:E24"/>
    <mergeCell ref="C26:E26"/>
    <mergeCell ref="C28:E28"/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46" workbookViewId="0">
      <selection activeCell="I54" sqref="I54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103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>
        <v>385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>
        <v>198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2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v>60</v>
      </c>
      <c r="H41" s="61"/>
      <c r="I41" s="66">
        <v>48</v>
      </c>
      <c r="J41" s="36"/>
      <c r="K41" s="62">
        <f>IFERROR(I41/G41,0)</f>
        <v>0.8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>
        <v>20</v>
      </c>
      <c r="H43" s="61"/>
      <c r="I43" s="66">
        <v>12</v>
      </c>
      <c r="J43" s="36"/>
      <c r="K43" s="62">
        <f>IFERROR(I43/G43,0)</f>
        <v>0.6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>
        <v>10</v>
      </c>
      <c r="H47" s="61"/>
      <c r="I47" s="66">
        <v>2</v>
      </c>
      <c r="J47" s="36"/>
      <c r="K47" s="62">
        <f>IFERROR(I47/G47,0)</f>
        <v>0.2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>
        <v>60</v>
      </c>
      <c r="H49" s="61"/>
      <c r="I49" s="66">
        <v>48</v>
      </c>
      <c r="J49" s="36"/>
      <c r="K49" s="62">
        <f>IFERROR(I49/G49,0)</f>
        <v>0.8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>
        <v>60</v>
      </c>
      <c r="H51" s="61"/>
      <c r="I51" s="66">
        <v>25</v>
      </c>
      <c r="J51" s="36"/>
      <c r="K51" s="62">
        <f>IFERROR(I51/G51,0)</f>
        <v>0.41666666666666669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>
        <v>60</v>
      </c>
      <c r="H53" s="61"/>
      <c r="I53" s="66">
        <v>30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34"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102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4"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101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34" zoomScale="89" zoomScaleNormal="89" workbookViewId="0">
      <selection activeCell="E10" sqref="E10:K10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 t="s">
        <v>100</v>
      </c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>
        <v>0</v>
      </c>
      <c r="H18" s="70"/>
      <c r="I18" s="66">
        <v>0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>
        <v>0</v>
      </c>
      <c r="H20" s="70"/>
      <c r="I20" s="66">
        <v>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>
        <v>0</v>
      </c>
      <c r="H43" s="61"/>
      <c r="I43" s="66">
        <v>0</v>
      </c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>
        <v>0</v>
      </c>
      <c r="H49" s="61"/>
      <c r="I49" s="66">
        <v>0</v>
      </c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>
        <v>0</v>
      </c>
      <c r="H51" s="61"/>
      <c r="I51" s="66">
        <v>0</v>
      </c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88" t="s">
        <v>91</v>
      </c>
      <c r="F2" s="88"/>
      <c r="G2" s="88"/>
      <c r="H2" s="88"/>
      <c r="I2" s="88"/>
      <c r="J2" s="88"/>
      <c r="K2" s="88"/>
    </row>
    <row r="3" spans="1:37" ht="15.75" x14ac:dyDescent="0.2">
      <c r="C3" s="8"/>
      <c r="D3" s="8"/>
      <c r="E3" s="88"/>
      <c r="F3" s="88"/>
      <c r="G3" s="88"/>
      <c r="H3" s="88"/>
      <c r="I3" s="88"/>
      <c r="J3" s="88"/>
      <c r="K3" s="88"/>
    </row>
    <row r="4" spans="1:37" ht="15.75" x14ac:dyDescent="0.2">
      <c r="C4" s="8"/>
      <c r="D4" s="8"/>
      <c r="E4" s="88"/>
      <c r="F4" s="88"/>
      <c r="G4" s="88"/>
      <c r="H4" s="88"/>
      <c r="I4" s="88"/>
      <c r="J4" s="88"/>
      <c r="K4" s="88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98" t="s">
        <v>93</v>
      </c>
      <c r="C8" s="98"/>
      <c r="E8" s="99" t="str">
        <f>Summary!E8</f>
        <v>Redwoods</v>
      </c>
      <c r="F8" s="100"/>
      <c r="G8" s="100"/>
      <c r="H8" s="100"/>
      <c r="I8" s="100"/>
      <c r="J8" s="100"/>
      <c r="K8" s="101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3" t="s">
        <v>15</v>
      </c>
      <c r="C10" s="83"/>
      <c r="D10" s="15"/>
      <c r="E10" s="79"/>
      <c r="F10" s="80"/>
      <c r="G10" s="80"/>
      <c r="H10" s="80"/>
      <c r="I10" s="80"/>
      <c r="J10" s="80"/>
      <c r="K10" s="81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74" t="s">
        <v>87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87"/>
      <c r="D14" s="87"/>
      <c r="E14" s="87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87"/>
      <c r="D15" s="87"/>
      <c r="E15" s="87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87"/>
      <c r="D16" s="87"/>
      <c r="E16" s="87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84" t="s">
        <v>94</v>
      </c>
      <c r="D18" s="85"/>
      <c r="E18" s="86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84" t="s">
        <v>89</v>
      </c>
      <c r="D20" s="85"/>
      <c r="E20" s="86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84" t="s">
        <v>95</v>
      </c>
      <c r="D22" s="85"/>
      <c r="E22" s="86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84" t="s">
        <v>96</v>
      </c>
      <c r="D24" s="85"/>
      <c r="E24" s="86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84" t="s">
        <v>97</v>
      </c>
      <c r="D26" s="85"/>
      <c r="E26" s="86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84" t="s">
        <v>98</v>
      </c>
      <c r="D28" s="85"/>
      <c r="E28" s="86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84" t="s">
        <v>99</v>
      </c>
      <c r="D30" s="85"/>
      <c r="E30" s="86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75" t="s">
        <v>88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87"/>
      <c r="D35" s="87"/>
      <c r="E35" s="87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87"/>
      <c r="D36" s="87"/>
      <c r="E36" s="87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87"/>
      <c r="D37" s="87"/>
      <c r="E37" s="87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76" t="s">
        <v>3</v>
      </c>
      <c r="D39" s="77"/>
      <c r="E39" s="78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76" t="s">
        <v>4</v>
      </c>
      <c r="D41" s="77"/>
      <c r="E41" s="78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76" t="s">
        <v>5</v>
      </c>
      <c r="D43" s="77"/>
      <c r="E43" s="78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76" t="s">
        <v>6</v>
      </c>
      <c r="D45" s="77"/>
      <c r="E45" s="78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76" t="s">
        <v>7</v>
      </c>
      <c r="D47" s="77"/>
      <c r="E47" s="78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76" t="s">
        <v>8</v>
      </c>
      <c r="D49" s="77"/>
      <c r="E49" s="78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76" t="s">
        <v>9</v>
      </c>
      <c r="D51" s="77"/>
      <c r="E51" s="78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76" t="s">
        <v>10</v>
      </c>
      <c r="D53" s="77"/>
      <c r="E53" s="78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E2:K4"/>
    <mergeCell ref="B6:L6"/>
    <mergeCell ref="B8:C8"/>
    <mergeCell ref="E8:K8"/>
    <mergeCell ref="B10:C10"/>
    <mergeCell ref="E10:K10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C30:E30"/>
    <mergeCell ref="B33:N33"/>
    <mergeCell ref="C35:E37"/>
    <mergeCell ref="G35:G37"/>
    <mergeCell ref="I35:I37"/>
    <mergeCell ref="K35:K37"/>
    <mergeCell ref="M35:M37"/>
    <mergeCell ref="C51:E51"/>
    <mergeCell ref="C53:E53"/>
    <mergeCell ref="C39:E39"/>
    <mergeCell ref="C41:E41"/>
    <mergeCell ref="C43:E43"/>
    <mergeCell ref="C45:E45"/>
    <mergeCell ref="C47:E47"/>
    <mergeCell ref="C49:E49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CR</vt:lpstr>
      <vt:lpstr>RCCD</vt:lpstr>
      <vt:lpstr>ECS</vt:lpstr>
      <vt:lpstr>Del Norte</vt:lpstr>
      <vt:lpstr>No Hum</vt:lpstr>
      <vt:lpstr>Fortuna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CR!Print_Area</vt:lpstr>
      <vt:lpstr>'Del Norte'!Print_Area</vt:lpstr>
      <vt:lpstr>ECS!Print_Area</vt:lpstr>
      <vt:lpstr>Fortuna!Print_Area</vt:lpstr>
      <vt:lpstr>'No Hum'!Print_Area</vt:lpstr>
      <vt:lpstr>RCCD!Print_Area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College of the Redwoods</cp:lastModifiedBy>
  <cp:lastPrinted>2016-08-16T16:05:36Z</cp:lastPrinted>
  <dcterms:created xsi:type="dcterms:W3CDTF">2015-10-06T00:58:22Z</dcterms:created>
  <dcterms:modified xsi:type="dcterms:W3CDTF">2016-08-16T22:09:00Z</dcterms:modified>
</cp:coreProperties>
</file>