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4 Mt San Antonio\"/>
    </mc:Choice>
  </mc:AlternateContent>
  <bookViews>
    <workbookView xWindow="3345" yWindow="2255" windowWidth="24135" windowHeight="15600" tabRatio="500"/>
  </bookViews>
  <sheets>
    <sheet name="Summary" sheetId="6" r:id="rId1"/>
    <sheet name="ddConsortia" sheetId="11" state="hidden" r:id="rId2"/>
    <sheet name="BPACE" sheetId="25" r:id="rId3"/>
    <sheet name="Bassett" sheetId="37" r:id="rId4"/>
    <sheet name="Charter Oak" sheetId="19" r:id="rId5"/>
    <sheet name="Covina" sheetId="20" r:id="rId6"/>
    <sheet name="HLP" sheetId="21" r:id="rId7"/>
    <sheet name="Mt. SAC" sheetId="22" r:id="rId8"/>
    <sheet name="PUSD" sheetId="23" r:id="rId9"/>
    <sheet name="RUSD" sheetId="24" r:id="rId10"/>
    <sheet name="Walnut" sheetId="13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3">Bassett!$A$1:$L$55</definedName>
    <definedName name="_xlnm.Print_Area" localSheetId="2">BPACE!$A$1:$L$55</definedName>
    <definedName name="_xlnm.Print_Area" localSheetId="4">'Charter Oak'!$A$1:$L$55</definedName>
    <definedName name="_xlnm.Print_Area" localSheetId="5">Covina!$A$1:$L$55</definedName>
    <definedName name="_xlnm.Print_Area" localSheetId="6">HLP!$A$1:$L$55</definedName>
    <definedName name="_xlnm.Print_Area" localSheetId="7">'Mt. SAC'!$A$1:$L$55</definedName>
    <definedName name="_xlnm.Print_Area" localSheetId="8">PUSD!$A$1:$L$55</definedName>
    <definedName name="_xlnm.Print_Area" localSheetId="9">RUSD!$A$1:$L$55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0">Summary!$A$1:$L$53</definedName>
    <definedName name="_xlnm.Print_Area" localSheetId="10">Walnut!$A$1:$L$55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37" l="1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47" i="6"/>
  <c r="G47" i="6"/>
  <c r="I45" i="6"/>
  <c r="G45" i="6"/>
  <c r="I43" i="6"/>
  <c r="G43" i="6"/>
  <c r="G41" i="6"/>
  <c r="I41" i="6"/>
  <c r="G39" i="6"/>
  <c r="I39" i="6"/>
  <c r="K39" i="6" s="1"/>
  <c r="G37" i="6"/>
  <c r="I37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51" i="6"/>
  <c r="I49" i="6"/>
  <c r="G51" i="6"/>
  <c r="G49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41" i="6" l="1"/>
  <c r="K51" i="6"/>
  <c r="K28" i="6"/>
  <c r="K22" i="6"/>
  <c r="K47" i="6"/>
  <c r="K20" i="6"/>
  <c r="K16" i="6"/>
  <c r="K26" i="6"/>
  <c r="K18" i="6"/>
  <c r="K49" i="6"/>
  <c r="K45" i="6"/>
  <c r="K43" i="6"/>
  <c r="K37" i="6"/>
  <c r="K24" i="6"/>
</calcChain>
</file>

<file path=xl/sharedStrings.xml><?xml version="1.0" encoding="utf-8"?>
<sst xmlns="http://schemas.openxmlformats.org/spreadsheetml/2006/main" count="688" uniqueCount="115">
  <si>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</si>
  <si>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</si>
  <si>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</si>
  <si>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</si>
  <si>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</si>
  <si>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</si>
  <si>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</si>
  <si>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</si>
  <si>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</si>
  <si>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</si>
  <si>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</si>
  <si>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</si>
  <si>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</si>
  <si>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</si>
  <si>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</si>
  <si>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</si>
  <si>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</si>
  <si>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</si>
  <si>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</si>
  <si>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</si>
  <si>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</si>
  <si>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</si>
  <si>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</si>
  <si>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</si>
  <si>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</si>
  <si>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</si>
  <si>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</si>
  <si>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</si>
  <si>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</si>
  <si>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</si>
  <si>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</si>
  <si>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</si>
  <si>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</si>
  <si>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</si>
  <si>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</si>
  <si>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</si>
  <si>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</si>
  <si>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</si>
  <si>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</si>
  <si>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</si>
  <si>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</si>
  <si>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</si>
  <si>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</si>
  <si>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</si>
  <si>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</si>
  <si>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</si>
  <si>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</si>
  <si>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</si>
  <si>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</si>
  <si>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</si>
  <si>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</si>
  <si>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</si>
  <si>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</si>
  <si>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</si>
  <si>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</si>
  <si>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</si>
  <si>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</si>
  <si>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</si>
  <si>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</si>
  <si>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</si>
  <si>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</si>
  <si>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</si>
  <si>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</si>
  <si>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</si>
  <si>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</si>
  <si>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</si>
  <si>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</si>
  <si>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</si>
  <si>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</si>
  <si>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</si>
  <si>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</si>
  <si>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</si>
  <si>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</si>
  <si>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</si>
  <si>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</si>
  <si>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</si>
  <si>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</si>
  <si>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</si>
  <si>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</si>
  <si>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</si>
  <si>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</si>
  <si>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</si>
  <si>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</si>
  <si>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</si>
  <si>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</si>
  <si>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</si>
  <si>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</si>
  <si>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</si>
  <si>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</si>
  <si>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</si>
  <si>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</si>
  <si>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</si>
  <si>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</si>
  <si>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</si>
  <si>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</si>
  <si>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</si>
  <si>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</si>
  <si>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</si>
  <si>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</si>
  <si>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</si>
  <si>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Baldwin Park Unified School District</t>
  </si>
  <si>
    <t>Bassett Unified School District</t>
  </si>
  <si>
    <t>Charter Oak Unified School District</t>
  </si>
  <si>
    <t>Mt. San Antonio College</t>
  </si>
  <si>
    <t>Pomona Unified School District</t>
  </si>
  <si>
    <t>Rowland Unified School District</t>
  </si>
  <si>
    <t>Covina Valley Unified School District</t>
  </si>
  <si>
    <t>Hacienda La Puente Unified School District</t>
  </si>
  <si>
    <t>Walnut Unified School District</t>
  </si>
  <si>
    <t xml:space="preserve"> </t>
  </si>
  <si>
    <t>Charter Oak and Covina part of Tri-community; enrollment counted separately</t>
  </si>
  <si>
    <t>Outcomes a total for Charter Oak and Covina; overall outcomes listed on Covina spreadsheet</t>
  </si>
  <si>
    <t>same</t>
  </si>
  <si>
    <t>same as above</t>
  </si>
  <si>
    <t>Outcomes a total for Charter Oak and Covina; Both districts listed on this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</si>
</sst>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19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3" t="s">
        <v>13</v>
      </c>
      <c r="C8" s="83"/>
      <c r="D8" s="15"/>
      <c r="E8" s="79" t="s">
        <v>49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5.95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4" t="s">
        <v>94</v>
      </c>
      <c r="D16" s="85"/>
      <c r="E16" s="86"/>
      <c r="F16" s="36"/>
      <c r="G16" s="37">
        <f>SUM(Walnut!G18,Bassett!G18,'Charter Oak'!G18,Covina!G18,HLP!G18,'Mt. SAC'!G18,PUSD!G18,RUSD!G18,BPACE!G18,Sheet10!G18,Sheet11!G18,Sheet12!G18,Sheet13!G18,Sheet14!G18,Sheet15!G18,Sheet16!G18,Sheet17!G18,Sheet18!G18,Sheet19!G18,Sheet20!G18)</f>
        <v>13008</v>
      </c>
      <c r="H16" s="38"/>
      <c r="I16" s="37">
        <f>SUM(Walnut!I18,Bassett!I18,'Charter Oak'!I18,Covina!I18,HLP!I18,'Mt. SAC'!I18,PUSD!I18,RUSD!I18,BPACE!I18,Sheet10!I18,Sheet11!I18,Sheet12!I18,Sheet13!I18,Sheet14!I18,Sheet15!I18,Sheet16!I18,Sheet17!I18,Sheet18!I18,Sheet19!I18,Sheet20!I18)</f>
        <v>15054</v>
      </c>
      <c r="J16" s="36"/>
      <c r="K16" s="39">
        <f>IFERROR((I16-G16)/G16,0)</f>
        <v>0.15728782287822879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4" t="s">
        <v>89</v>
      </c>
      <c r="D18" s="85"/>
      <c r="E18" s="86"/>
      <c r="F18" s="36"/>
      <c r="G18" s="37">
        <f>SUM(Walnut!G20,Bassett!G20,'Charter Oak'!G20,Covina!G20,HLP!G20,'Mt. SAC'!G20,PUSD!G20,RUSD!G20,BPACE!G20,Sheet10!G20,Sheet11!G20,Sheet12!G20,Sheet13!G20,Sheet14!G20,Sheet15!G20,Sheet16!G20,Sheet17!G20,Sheet18!G20,Sheet19!G20,Sheet20!G20)</f>
        <v>11340</v>
      </c>
      <c r="H18" s="38"/>
      <c r="I18" s="37">
        <f>SUM(Walnut!I20,Bassett!I20,'Charter Oak'!I20,Covina!I20,HLP!I20,'Mt. SAC'!I20,PUSD!I20,RUSD!I20,BPACE!I20,Sheet10!I20,Sheet11!I20,Sheet12!I20,Sheet13!I20,Sheet14!I20,Sheet15!I20,Sheet16!I20,Sheet17!I20,Sheet18!I20,Sheet19!I20,Sheet20!I20)</f>
        <v>13100</v>
      </c>
      <c r="J18" s="36"/>
      <c r="K18" s="39">
        <f>IFERROR((I18-G18)/G18,0)</f>
        <v>0.15520282186948853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95</v>
      </c>
      <c r="D20" s="85"/>
      <c r="E20" s="86"/>
      <c r="F20" s="36"/>
      <c r="G20" s="37">
        <f>SUM(Walnut!G22,Bassett!G22,'Charter Oak'!G22,Covina!G22,HLP!G22,'Mt. SAC'!G22,PUSD!G22,RUSD!G22,BPACE!G22,Sheet10!G22,Sheet11!G22,Sheet12!G22,Sheet13!G22,Sheet14!G22,Sheet15!G22,Sheet16!G22,Sheet17!G22,Sheet18!G22,Sheet19!G22,Sheet20!G22)</f>
        <v>68</v>
      </c>
      <c r="H20" s="38"/>
      <c r="I20" s="37">
        <f>SUM(Walnut!I22,Bassett!I22,'Charter Oak'!I22,Covina!I22,HLP!I22,'Mt. SAC'!I22,PUSD!I22,RUSD!I22,BPACE!I22,Sheet10!I22,Sheet11!I22,Sheet12!I22,Sheet13!I22,Sheet14!I22,Sheet15!I22,Sheet16!I22,Sheet17!I22,Sheet18!I22,Sheet19!I22,Sheet20!I22)</f>
        <v>1660</v>
      </c>
      <c r="J20" s="36"/>
      <c r="K20" s="39">
        <f>IFERROR((I20-G20)/G20,0)</f>
        <v>23.411764705882351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96</v>
      </c>
      <c r="D22" s="85"/>
      <c r="E22" s="86"/>
      <c r="F22" s="36"/>
      <c r="G22" s="37">
        <f>SUM(Walnut!G24,Bassett!G24,'Charter Oak'!G24,Covina!G24,HLP!G24,'Mt. SAC'!G24,PUSD!G24,RUSD!G24,BPACE!G24,Sheet10!G24,Sheet11!G24,Sheet12!G24,Sheet13!G24,Sheet14!G24,Sheet15!G24,Sheet16!G24,Sheet17!G24,Sheet18!G24,Sheet19!G24,Sheet20!G24)</f>
        <v>169</v>
      </c>
      <c r="H22" s="38"/>
      <c r="I22" s="37">
        <f>SUM(Walnut!I24,Bassett!I24,'Charter Oak'!I24,Covina!I24,HLP!I24,'Mt. SAC'!I24,PUSD!I24,RUSD!I24,BPACE!I24,Sheet10!I24,Sheet11!I24,Sheet12!I24,Sheet13!I24,Sheet14!I24,Sheet15!I24,Sheet16!I24,Sheet17!I24,Sheet18!I24,Sheet19!I24,Sheet20!I24)</f>
        <v>570</v>
      </c>
      <c r="J22" s="36"/>
      <c r="K22" s="39">
        <f>IFERROR((I22-G22)/G22,0)</f>
        <v>2.3727810650887573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97</v>
      </c>
      <c r="D24" s="85"/>
      <c r="E24" s="86"/>
      <c r="F24" s="36"/>
      <c r="G24" s="37">
        <f>SUM(Walnut!G26,Bassett!G26,'Charter Oak'!G26,Covina!G26,HLP!G26,'Mt. SAC'!G26,PUSD!G26,RUSD!G26,BPACE!G26,Sheet10!G26,Sheet11!G26,Sheet12!G26,Sheet13!G26,Sheet14!G26,Sheet15!G26,Sheet16!G26,Sheet17!G26,Sheet18!G26,Sheet19!G26,Sheet20!G26)</f>
        <v>645</v>
      </c>
      <c r="H24" s="38"/>
      <c r="I24" s="37">
        <f>SUM(Walnut!I26,Bassett!I26,'Charter Oak'!I26,Covina!I26,HLP!I26,'Mt. SAC'!I26,PUSD!I26,RUSD!I26,BPACE!I26,Sheet10!I26,Sheet11!I26,Sheet12!I26,Sheet13!I26,Sheet14!I26,Sheet15!I26,Sheet16!I26,Sheet17!I26,Sheet18!I26,Sheet19!I26,Sheet20!I26)</f>
        <v>789</v>
      </c>
      <c r="J24" s="36"/>
      <c r="K24" s="39">
        <f>IFERROR((I24-G24)/G24,0)</f>
        <v>0.22325581395348837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98</v>
      </c>
      <c r="D26" s="85"/>
      <c r="E26" s="86"/>
      <c r="F26" s="36"/>
      <c r="G26" s="37">
        <f>SUM(Walnut!G28,Bassett!G28,'Charter Oak'!G28,Covina!G28,HLP!G28,'Mt. SAC'!G28,PUSD!G28,RUSD!G28,BPACE!G28,Sheet10!G28,Sheet11!G28,Sheet12!G28,Sheet13!G28,Sheet14!G28,Sheet15!G28,Sheet16!G28,Sheet17!G28,Sheet18!G28,Sheet19!G28,Sheet20!G28)</f>
        <v>12688</v>
      </c>
      <c r="H26" s="38"/>
      <c r="I26" s="37">
        <f>SUM(Walnut!I28,Bassett!I28,'Charter Oak'!I28,Covina!I28,HLP!I28,'Mt. SAC'!I28,PUSD!I28,RUSD!I28,BPACE!I28,Sheet10!I28,Sheet11!I28,Sheet12!I28,Sheet13!I28,Sheet14!I28,Sheet15!I28,Sheet16!I28,Sheet17!I28,Sheet18!I28,Sheet19!I28,Sheet20!I28)</f>
        <v>15207</v>
      </c>
      <c r="J26" s="36"/>
      <c r="K26" s="39">
        <f>IFERROR((I26-G26)/G26,0)</f>
        <v>0.19853404791929383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99</v>
      </c>
      <c r="D28" s="85"/>
      <c r="E28" s="86"/>
      <c r="F28" s="36"/>
      <c r="G28" s="37">
        <f>SUM(Walnut!G30,Bassett!G30,'Charter Oak'!G30,Covina!G30,HLP!G30,'Mt. SAC'!G30,PUSD!G30,RUSD!G30,BPACE!G30,Sheet10!G30,Sheet11!G30,Sheet12!G30,Sheet13!G30,Sheet14!G30,Sheet15!G30,Sheet16!G30,Sheet17!G30,Sheet18!G30,Sheet19!G30,Sheet20!G30)</f>
        <v>3311</v>
      </c>
      <c r="H28" s="38"/>
      <c r="I28" s="37">
        <f>SUM(Walnut!I30,Bassett!I30,'Charter Oak'!I30,Covina!I30,HLP!I30,'Mt. SAC'!I30,PUSD!I30,RUSD!I30,BPACE!I30,Sheet10!I30,Sheet11!I30,Sheet12!I30,Sheet13!I30,Sheet14!I30,Sheet15!I30,Sheet16!I30,Sheet17!I30,Sheet18!I30,Sheet19!I30,Sheet20!I30)</f>
        <v>4138</v>
      </c>
      <c r="J28" s="36"/>
      <c r="K28" s="39">
        <f>IFERROR((I28-G28)/G28,0)</f>
        <v>0.24977348233162186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5.1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6" t="s">
        <v>3</v>
      </c>
      <c r="D37" s="77"/>
      <c r="E37" s="78"/>
      <c r="F37" s="36"/>
      <c r="G37" s="37">
        <f>SUM(Walnut!G39,Bassett!G39,'Charter Oak'!G39,Covina!G39,HLP!G39,'Mt. SAC'!G39,PUSD!G39,RUSD!G39,BPACE!G39,Sheet10!G39,Sheet11!G39,Sheet12!G39,Sheet13!G39,Sheet14!G39,Sheet15!G39,Sheet16!G39,Sheet17!G39,Sheet18!G39,Sheet19!G39,Sheet20!G39)</f>
        <v>14994</v>
      </c>
      <c r="H37" s="38"/>
      <c r="I37" s="37">
        <f>SUM(Walnut!I39,Bassett!I39,'Charter Oak'!I39,Covina!I39,HLP!I39,'Mt. SAC'!I39,PUSD!I39,RUSD!I39,BPACE!I39,Sheet10!I39,Sheet11!I39,Sheet12!I39,Sheet13!I39,Sheet14!I39,Sheet15!I39,Sheet16!I39,Sheet17!I39,Sheet18!I39,Sheet19!I39,Sheet20!I39)</f>
        <v>9969</v>
      </c>
      <c r="J37" s="36"/>
      <c r="K37" s="39">
        <f>IFERROR(I37/G37,0)</f>
        <v>0.66486594637855145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6" t="s">
        <v>4</v>
      </c>
      <c r="D39" s="77"/>
      <c r="E39" s="78"/>
      <c r="F39" s="36"/>
      <c r="G39" s="37">
        <f>SUM(Walnut!G41,Bassett!G41,'Charter Oak'!G41,Covina!G41,HLP!G41,'Mt. SAC'!G41,PUSD!G41,RUSD!G41,BPACE!G41,Sheet10!G41,Sheet11!G41,Sheet12!G41,Sheet13!G41,Sheet14!G41,Sheet15!G41,Sheet16!G41,Sheet17!G41,Sheet18!G41,Sheet19!G41,Sheet20!G41)</f>
        <v>5604</v>
      </c>
      <c r="H39" s="38"/>
      <c r="I39" s="37">
        <f>SUM(Walnut!I41,Bassett!I41,'Charter Oak'!I41,Covina!I41,HLP!I41,'Mt. SAC'!I41,PUSD!I41,RUSD!I41,BPACE!I41,Sheet10!I41,Sheet11!I41,Sheet12!I41,Sheet13!I41,Sheet14!I41,Sheet15!I41,Sheet16!I41,Sheet17!I41,Sheet18!I41,Sheet19!I41,Sheet20!I41)</f>
        <v>3829</v>
      </c>
      <c r="J39" s="36"/>
      <c r="K39" s="39">
        <f>IFERROR(I39/G39,0)</f>
        <v>0.68326195574589577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5</v>
      </c>
      <c r="D41" s="77"/>
      <c r="E41" s="78"/>
      <c r="F41" s="36"/>
      <c r="G41" s="37">
        <f>SUM(Walnut!G43,Bassett!G43,'Charter Oak'!G43,Covina!G43,HLP!G43,'Mt. SAC'!G43,PUSD!G43,RUSD!G43,BPACE!G43,Sheet10!G43,Sheet11!G43,Sheet12!G43,Sheet13!G43,Sheet14!G43,Sheet15!G43,Sheet16!G43,Sheet17!G43,Sheet18!G43,Sheet19!G43,Sheet20!G43)</f>
        <v>1153</v>
      </c>
      <c r="H41" s="38"/>
      <c r="I41" s="37">
        <f>SUM(Walnut!I43,Bassett!I43,'Charter Oak'!I43,Covina!I43,HLP!I43,'Mt. SAC'!I43,PUSD!I43,RUSD!I43,BPACE!I43,Sheet10!I43,Sheet11!I43,Sheet12!I43,Sheet13!I43,Sheet14!I43,Sheet15!I43,Sheet16!I43,Sheet17!I43,Sheet18!I43,Sheet19!I43,Sheet20!I43)</f>
        <v>514</v>
      </c>
      <c r="J41" s="36"/>
      <c r="K41" s="39">
        <f>IFERROR(I41/G41,0)</f>
        <v>0.4457935819601041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6</v>
      </c>
      <c r="D43" s="77"/>
      <c r="E43" s="78"/>
      <c r="F43" s="36"/>
      <c r="G43" s="37">
        <f>SUM(Walnut!G45,Bassett!G45,'Charter Oak'!G45,Covina!G45,HLP!G45,'Mt. SAC'!G45,PUSD!G45,RUSD!G45,BPACE!G45,Sheet10!G45,Sheet11!G45,Sheet12!G45,Sheet13!G45,Sheet14!G45,Sheet15!G45,Sheet16!G45,Sheet17!G45,Sheet18!G45,Sheet19!G45,Sheet20!G45)</f>
        <v>619</v>
      </c>
      <c r="H43" s="38"/>
      <c r="I43" s="37">
        <f>SUM(Walnut!I45,Bassett!I45,'Charter Oak'!I45,Covina!I45,HLP!I45,'Mt. SAC'!I45,PUSD!I45,RUSD!I45,BPACE!I45,Sheet10!I45,Sheet11!I45,Sheet12!I45,Sheet13!I45,Sheet14!I45,Sheet15!I45,Sheet16!I45,Sheet17!I45,Sheet18!I45,Sheet19!I45,Sheet20!I45)</f>
        <v>234</v>
      </c>
      <c r="J43" s="36"/>
      <c r="K43" s="39">
        <f>IFERROR(I43/G43,0)</f>
        <v>0.37802907915993539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7</v>
      </c>
      <c r="D45" s="77"/>
      <c r="E45" s="78"/>
      <c r="F45" s="36"/>
      <c r="G45" s="37">
        <f>SUM(Walnut!G47,Bassett!G47,'Charter Oak'!G47,Covina!G47,HLP!G47,'Mt. SAC'!G47,PUSD!G47,RUSD!G47,BPACE!G47,Sheet10!G47,Sheet11!G47,Sheet12!G47,Sheet13!G47,Sheet14!G47,Sheet15!G47,Sheet16!G47,Sheet17!G47,Sheet18!G47,Sheet19!G47,Sheet20!G47)</f>
        <v>634</v>
      </c>
      <c r="H45" s="38"/>
      <c r="I45" s="37">
        <f>SUM(Walnut!I47,Bassett!I47,'Charter Oak'!I47,Covina!I47,HLP!I47,'Mt. SAC'!I47,PUSD!I47,RUSD!I47,BPACE!I47,Sheet10!I47,Sheet11!I47,Sheet12!I47,Sheet13!I47,Sheet14!I47,Sheet15!I47,Sheet16!I47,Sheet17!I47,Sheet18!I47,Sheet19!I47,Sheet20!I47)</f>
        <v>360</v>
      </c>
      <c r="J45" s="36"/>
      <c r="K45" s="39">
        <f>IFERROR(I45/G45,0)</f>
        <v>0.56782334384858046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8</v>
      </c>
      <c r="D47" s="77"/>
      <c r="E47" s="78"/>
      <c r="F47" s="36"/>
      <c r="G47" s="37">
        <f>SUM(Walnut!G49,Bassett!G49,'Charter Oak'!G49,Covina!G49,HLP!G49,'Mt. SAC'!G49,PUSD!G49,RUSD!G49,BPACE!G49,Sheet10!G49,Sheet11!G49,Sheet12!G49,Sheet13!G49,Sheet14!G49,Sheet15!G49,Sheet16!G49,Sheet17!G49,Sheet18!G49,Sheet19!G49,Sheet20!G49)</f>
        <v>16796</v>
      </c>
      <c r="H47" s="38"/>
      <c r="I47" s="37">
        <f>SUM(Walnut!I49,Bassett!I49,'Charter Oak'!I49,Covina!I49,HLP!I49,'Mt. SAC'!I49,PUSD!I49,RUSD!I49,BPACE!I49,Sheet10!I49,Sheet11!I49,Sheet12!I49,Sheet13!I49,Sheet14!I49,Sheet15!I49,Sheet16!I49,Sheet17!I49,Sheet18!I49,Sheet19!I49,Sheet20!I49)</f>
        <v>10502</v>
      </c>
      <c r="J47" s="36"/>
      <c r="K47" s="39">
        <f>IFERROR(I47/G47,0)</f>
        <v>0.62526792093355565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9</v>
      </c>
      <c r="D49" s="77"/>
      <c r="E49" s="78"/>
      <c r="F49" s="36"/>
      <c r="G49" s="37">
        <f>SUM(Walnut!G51,Bassett!G51,'Charter Oak'!G51,Covina!G51,HLP!G51,'Mt. SAC'!G51,PUSD!G51,RUSD!G51,BPACE!G51,Sheet10!G51,Sheet11!G51,Sheet12!G51,Sheet13!G51,Sheet14!G51,Sheet15!G51,Sheet16!G51,Sheet17!G51,Sheet18!G51,Sheet19!G51,Sheet20!G51)</f>
        <v>10379</v>
      </c>
      <c r="H49" s="38"/>
      <c r="I49" s="37">
        <f>SUM(Walnut!I51,Bassett!I51,'Charter Oak'!I51,Covina!I51,HLP!I51,'Mt. SAC'!I51,PUSD!I51,RUSD!I51,BPACE!I51,Sheet10!I51,Sheet11!I51,Sheet12!I51,Sheet13!I51,Sheet14!I51,Sheet15!I51,Sheet16!I51,Sheet17!I51,Sheet18!I51,Sheet19!I51,Sheet20!I51)</f>
        <v>8760</v>
      </c>
      <c r="J49" s="36"/>
      <c r="K49" s="39">
        <f>IFERROR(I49/G49,0)</f>
        <v>0.84401194720107908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10</v>
      </c>
      <c r="D51" s="77"/>
      <c r="E51" s="78"/>
      <c r="F51" s="36"/>
      <c r="G51" s="37">
        <f>SUM(Walnut!G53,Bassett!G53,'Charter Oak'!G53,Covina!G53,HLP!G53,'Mt. SAC'!G53,PUSD!G53,RUSD!G53,BPACE!G53,Sheet10!G53,Sheet11!G53,Sheet12!G53,Sheet13!G53,Sheet14!G53,Sheet15!G53,Sheet16!G53,Sheet17!G53,Sheet18!G53,Sheet19!G53,Sheet20!G53)</f>
        <v>10106</v>
      </c>
      <c r="H51" s="38"/>
      <c r="I51" s="37">
        <f>SUM(Walnut!I53,Bassett!I53,'Charter Oak'!I53,Covina!I53,HLP!I53,'Mt. SAC'!I53,PUSD!I53,RUSD!I53,BPACE!I53,Sheet10!I53,Sheet11!I53,Sheet12!I53,Sheet13!I53,Sheet14!I53,Sheet15!I53,Sheet16!I53,Sheet17!I53,Sheet18!I53,Sheet19!I53,Sheet20!I53)</f>
        <v>8545</v>
      </c>
      <c r="J51" s="36"/>
      <c r="K51" s="39">
        <f>IFERROR(I51/G51,0)</f>
        <v>0.84553730457154164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workbookViewId="0">
      <selection activeCell="B33" sqref="B33:N3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105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743</v>
      </c>
      <c r="H18" s="70"/>
      <c r="I18" s="66">
        <v>800</v>
      </c>
      <c r="J18" s="36"/>
      <c r="K18" s="62">
        <f>IFERROR((I18-G18)/G18,0)</f>
        <v>7.6716016150740238E-2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1450</v>
      </c>
      <c r="H20" s="70"/>
      <c r="I20" s="66">
        <v>2000</v>
      </c>
      <c r="J20" s="36"/>
      <c r="K20" s="62">
        <f>IFERROR((I20-G20)/G20,0)</f>
        <v>0.37931034482758619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>
        <v>68</v>
      </c>
      <c r="H22" s="70"/>
      <c r="I22" s="66">
        <v>100</v>
      </c>
      <c r="J22" s="36"/>
      <c r="K22" s="62">
        <f>IFERROR((I22-G22)/G22,0)</f>
        <v>0.47058823529411764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169</v>
      </c>
      <c r="H24" s="70"/>
      <c r="I24" s="66">
        <v>220</v>
      </c>
      <c r="J24" s="36"/>
      <c r="K24" s="62">
        <f>IFERROR((I24-G24)/G24,0)</f>
        <v>0.30177514792899407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1115</v>
      </c>
      <c r="H39" s="61"/>
      <c r="I39" s="66">
        <v>760</v>
      </c>
      <c r="J39" s="36"/>
      <c r="K39" s="62">
        <f>IFERROR(I39/G39,0)</f>
        <v>0.68161434977578472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13</v>
      </c>
      <c r="H43" s="61"/>
      <c r="I43" s="66">
        <v>9</v>
      </c>
      <c r="J43" s="36"/>
      <c r="K43" s="62">
        <f>IFERROR(I43/G43,0)</f>
        <v>0.69230769230769229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85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3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D4" workbookViewId="0">
      <selection activeCell="B12" sqref="B12:N1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108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25</v>
      </c>
      <c r="H20" s="70"/>
      <c r="I20" s="66">
        <v>25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>
        <v>25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topLeftCell="D4" workbookViewId="0">
      <selection activeCell="G49" sqref="G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745</v>
      </c>
      <c r="H18" s="70"/>
      <c r="I18" s="66">
        <v>825</v>
      </c>
      <c r="J18" s="36"/>
      <c r="K18" s="62">
        <f>IFERROR((I18-G18)/G18,0)</f>
        <v>0.10738255033557047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847</v>
      </c>
      <c r="H20" s="70"/>
      <c r="I20" s="66">
        <v>930</v>
      </c>
      <c r="J20" s="36"/>
      <c r="K20" s="62">
        <f>IFERROR((I20-G20)/G20,0)</f>
        <v>9.7992916174734351E-2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>
        <v>60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21</v>
      </c>
      <c r="H26" s="70"/>
      <c r="I26" s="66">
        <v>0</v>
      </c>
      <c r="J26" s="36"/>
      <c r="K26" s="62">
        <f>IFERROR((I26-G26)/G26,0)</f>
        <v>-1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701</v>
      </c>
      <c r="H28" s="70"/>
      <c r="I28" s="66">
        <v>900</v>
      </c>
      <c r="J28" s="36"/>
      <c r="K28" s="62">
        <f>IFERROR((I28-G28)/G28,0)</f>
        <v>0.28388017118402281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1000</v>
      </c>
      <c r="H39" s="61"/>
      <c r="I39" s="66">
        <v>600</v>
      </c>
      <c r="J39" s="36"/>
      <c r="K39" s="62">
        <f>IFERROR(I39/G39,0)</f>
        <v>0.6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250</v>
      </c>
      <c r="H41" s="61"/>
      <c r="I41" s="66">
        <v>200</v>
      </c>
      <c r="J41" s="36"/>
      <c r="K41" s="62">
        <f>IFERROR(I41/G41,0)</f>
        <v>0.8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100</v>
      </c>
      <c r="H43" s="61"/>
      <c r="I43" s="66">
        <v>60</v>
      </c>
      <c r="J43" s="36"/>
      <c r="K43" s="62">
        <f>IFERROR(I43/G43,0)</f>
        <v>0.6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100</v>
      </c>
      <c r="H45" s="61"/>
      <c r="I45" s="66">
        <v>60</v>
      </c>
      <c r="J45" s="36"/>
      <c r="K45" s="62">
        <f>IFERROR(I45/G45,0)</f>
        <v>0.6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>
        <v>100</v>
      </c>
      <c r="H47" s="61"/>
      <c r="I47" s="66">
        <v>60</v>
      </c>
      <c r="J47" s="36"/>
      <c r="K47" s="62">
        <f>IFERROR(I47/G47,0)</f>
        <v>0.6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200</v>
      </c>
      <c r="H49" s="61"/>
      <c r="I49" s="66">
        <v>150</v>
      </c>
      <c r="J49" s="36"/>
      <c r="K49" s="62">
        <f>IFERROR(I49/G49,0)</f>
        <v>0.75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200</v>
      </c>
      <c r="H51" s="61"/>
      <c r="I51" s="66">
        <v>150</v>
      </c>
      <c r="J51" s="36"/>
      <c r="K51" s="62">
        <f>IFERROR(I51/G51,0)</f>
        <v>0.75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>
        <v>200</v>
      </c>
      <c r="H53" s="61"/>
      <c r="I53" s="66">
        <v>125</v>
      </c>
      <c r="J53" s="36"/>
      <c r="K53" s="62">
        <f>IFERROR(I53/G53,0)</f>
        <v>0.625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7" workbookViewId="0">
      <selection activeCell="I50" sqref="I5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349</v>
      </c>
      <c r="H18" s="70"/>
      <c r="I18" s="66">
        <v>401</v>
      </c>
      <c r="J18" s="36"/>
      <c r="K18" s="62">
        <f>IFERROR((I18-G18)/G18,0)</f>
        <v>0.14899713467048711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1227</v>
      </c>
      <c r="H20" s="70"/>
      <c r="I20" s="66">
        <v>1412</v>
      </c>
      <c r="J20" s="36"/>
      <c r="K20" s="62">
        <f>IFERROR((I20-G20)/G20,0)</f>
        <v>0.15077424612876936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610</v>
      </c>
      <c r="H28" s="70"/>
      <c r="I28" s="66">
        <v>701</v>
      </c>
      <c r="J28" s="36"/>
      <c r="K28" s="62">
        <f>IFERROR((I28-G28)/G28,0)</f>
        <v>0.14918032786885246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515</v>
      </c>
      <c r="H39" s="61"/>
      <c r="I39" s="66">
        <v>312</v>
      </c>
      <c r="J39" s="36"/>
      <c r="K39" s="62">
        <f>IFERROR(I39/G39,0)</f>
        <v>0.60582524271844662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500</v>
      </c>
      <c r="H41" s="61"/>
      <c r="I41" s="66">
        <v>440</v>
      </c>
      <c r="J41" s="36"/>
      <c r="K41" s="62">
        <f>IFERROR(I41/G41,0)</f>
        <v>0.88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220</v>
      </c>
      <c r="H43" s="61"/>
      <c r="I43" s="66">
        <v>129</v>
      </c>
      <c r="J43" s="36"/>
      <c r="K43" s="62">
        <f>IFERROR(I43/G43,0)</f>
        <v>0.58636363636363631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10</v>
      </c>
      <c r="H45" s="61"/>
      <c r="I45" s="66">
        <v>7</v>
      </c>
      <c r="J45" s="36"/>
      <c r="K45" s="62">
        <f>IFERROR(I45/G45,0)</f>
        <v>0.7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300</v>
      </c>
      <c r="H49" s="61"/>
      <c r="I49" s="66">
        <v>250</v>
      </c>
      <c r="J49" s="36"/>
      <c r="K49" s="62">
        <f>IFERROR(I49/G49,0)</f>
        <v>0.83333333333333337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2" workbookViewId="0">
      <selection activeCell="M39" sqref="M3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60</v>
      </c>
      <c r="H18" s="70"/>
      <c r="I18" s="66">
        <v>60</v>
      </c>
      <c r="J18" s="36"/>
      <c r="K18" s="62">
        <f>IFERROR((I18-G18)/G18,0)</f>
        <v>0</v>
      </c>
      <c r="L18" s="36"/>
      <c r="M18" s="64" t="s">
        <v>110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>
        <v>30</v>
      </c>
      <c r="J20" s="36"/>
      <c r="K20" s="62">
        <f>IFERROR((I20-G20)/G20,0)</f>
        <v>0</v>
      </c>
      <c r="L20" s="36"/>
      <c r="M20" s="64" t="s">
        <v>113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350</v>
      </c>
      <c r="J24" s="36"/>
      <c r="K24" s="62">
        <f>IFERROR((I24-G24)/G24,0)</f>
        <v>0</v>
      </c>
      <c r="L24" s="36"/>
      <c r="M24" s="64" t="s">
        <v>113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459</v>
      </c>
      <c r="H28" s="70"/>
      <c r="I28" s="66">
        <v>750</v>
      </c>
      <c r="J28" s="36"/>
      <c r="K28" s="62">
        <f>IFERROR((I28-G28)/G28,0)</f>
        <v>0.63398692810457513</v>
      </c>
      <c r="L28" s="36"/>
      <c r="M28" s="64" t="s">
        <v>113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111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112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 t="s">
        <v>109</v>
      </c>
      <c r="H43" s="61"/>
      <c r="I43" s="66"/>
      <c r="J43" s="36"/>
      <c r="K43" s="62">
        <f>IFERROR(I43/G43,0)</f>
        <v>0</v>
      </c>
      <c r="L43" s="36"/>
      <c r="M43" s="64" t="s">
        <v>112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 t="s">
        <v>109</v>
      </c>
      <c r="H45" s="61"/>
      <c r="I45" s="66"/>
      <c r="J45" s="36"/>
      <c r="K45" s="62">
        <f>IFERROR(I45/G45,0)</f>
        <v>0</v>
      </c>
      <c r="L45" s="36"/>
      <c r="M45" s="64" t="s">
        <v>112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 t="s">
        <v>109</v>
      </c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0</v>
      </c>
      <c r="H49" s="61"/>
      <c r="I49" s="66"/>
      <c r="J49" s="36"/>
      <c r="K49" s="62">
        <f>IFERROR(I49/G49,0)</f>
        <v>0</v>
      </c>
      <c r="L49" s="36"/>
      <c r="M49" s="64" t="s">
        <v>112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25" workbookViewId="0">
      <selection activeCell="P45" sqref="P45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106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1925</v>
      </c>
      <c r="H18" s="70"/>
      <c r="I18" s="66">
        <v>2000</v>
      </c>
      <c r="J18" s="36"/>
      <c r="K18" s="62">
        <f>IFERROR((I18-G18)/G18,0)</f>
        <v>3.896103896103896E-2</v>
      </c>
      <c r="L18" s="36"/>
      <c r="M18" s="64" t="s">
        <v>110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537</v>
      </c>
      <c r="H20" s="70"/>
      <c r="I20" s="66">
        <v>600</v>
      </c>
      <c r="J20" s="36"/>
      <c r="K20" s="62">
        <f>IFERROR((I20-G20)/G20,0)</f>
        <v>0.11731843575418995</v>
      </c>
      <c r="L20" s="36"/>
      <c r="M20" s="64" t="s">
        <v>112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2357</v>
      </c>
      <c r="H28" s="70"/>
      <c r="I28" s="66">
        <v>2500</v>
      </c>
      <c r="J28" s="36"/>
      <c r="K28" s="62">
        <f>IFERROR((I28-G28)/G28,0)</f>
        <v>6.0670343657191345E-2</v>
      </c>
      <c r="L28" s="36"/>
      <c r="M28" s="64" t="s">
        <v>112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123</v>
      </c>
      <c r="H41" s="61"/>
      <c r="I41" s="66">
        <v>111</v>
      </c>
      <c r="J41" s="36"/>
      <c r="K41" s="62">
        <f>IFERROR(I41/G41,0)</f>
        <v>0.90243902439024393</v>
      </c>
      <c r="L41" s="36"/>
      <c r="M41" s="64" t="s">
        <v>114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80</v>
      </c>
      <c r="H43" s="61"/>
      <c r="I43" s="66">
        <v>59</v>
      </c>
      <c r="J43" s="36"/>
      <c r="K43" s="62">
        <f>IFERROR(I43/G43,0)</f>
        <v>0.73750000000000004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72</v>
      </c>
      <c r="H45" s="61"/>
      <c r="I45" s="66">
        <v>61</v>
      </c>
      <c r="J45" s="36"/>
      <c r="K45" s="62">
        <f>IFERROR(I45/G45,0)</f>
        <v>0.84722222222222221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320</v>
      </c>
      <c r="H49" s="61"/>
      <c r="I49" s="66">
        <v>267</v>
      </c>
      <c r="J49" s="36"/>
      <c r="K49" s="62">
        <f>IFERROR(I49/G49,0)</f>
        <v>0.83437499999999998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34" workbookViewId="0">
      <selection activeCell="I54" sqref="I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107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4821</v>
      </c>
      <c r="H18" s="70"/>
      <c r="I18" s="66">
        <v>6440</v>
      </c>
      <c r="J18" s="36"/>
      <c r="K18" s="62">
        <f>IFERROR((I18-G18)/G18,0)</f>
        <v>0.33582244347645718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2191</v>
      </c>
      <c r="H20" s="70"/>
      <c r="I20" s="66">
        <v>2891</v>
      </c>
      <c r="J20" s="36"/>
      <c r="K20" s="62">
        <f>IFERROR((I20-G20)/G20,0)</f>
        <v>0.31948881789137379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485</v>
      </c>
      <c r="H26" s="70"/>
      <c r="I26" s="66">
        <v>645</v>
      </c>
      <c r="J26" s="36"/>
      <c r="K26" s="62">
        <f>IFERROR((I26-G26)/G26,0)</f>
        <v>0.32989690721649484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6175</v>
      </c>
      <c r="H28" s="70"/>
      <c r="I28" s="66">
        <v>7850</v>
      </c>
      <c r="J28" s="36"/>
      <c r="K28" s="62">
        <f>IFERROR((I28-G28)/G28,0)</f>
        <v>0.27125506072874495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>
        <v>3311</v>
      </c>
      <c r="H30" s="70"/>
      <c r="I30" s="66">
        <v>4138</v>
      </c>
      <c r="J30" s="36"/>
      <c r="K30" s="62">
        <f>IFERROR((I30-G30)/G30,0)</f>
        <v>0.24977348233162186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4444</v>
      </c>
      <c r="H39" s="61"/>
      <c r="I39" s="66">
        <v>3777</v>
      </c>
      <c r="J39" s="36"/>
      <c r="K39" s="62">
        <f>IFERROR(I39/G39,0)</f>
        <v>0.84990999099909992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2598</v>
      </c>
      <c r="H41" s="61"/>
      <c r="I41" s="66">
        <v>2208</v>
      </c>
      <c r="J41" s="36"/>
      <c r="K41" s="62">
        <f>IFERROR(I41/G41,0)</f>
        <v>0.84988452655889146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200</v>
      </c>
      <c r="H43" s="61"/>
      <c r="I43" s="66">
        <v>100</v>
      </c>
      <c r="J43" s="36"/>
      <c r="K43" s="62">
        <f>IFERROR(I43/G43,0)</f>
        <v>0.5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152</v>
      </c>
      <c r="H45" s="61"/>
      <c r="I45" s="66">
        <v>76</v>
      </c>
      <c r="J45" s="36"/>
      <c r="K45" s="62">
        <f>IFERROR(I45/G45,0)</f>
        <v>0.5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>
        <v>200</v>
      </c>
      <c r="H47" s="61"/>
      <c r="I47" s="66">
        <v>100</v>
      </c>
      <c r="J47" s="36"/>
      <c r="K47" s="62">
        <f>IFERROR(I47/G47,0)</f>
        <v>0.5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9906</v>
      </c>
      <c r="H49" s="61"/>
      <c r="I49" s="66">
        <v>8420</v>
      </c>
      <c r="J49" s="36"/>
      <c r="K49" s="62">
        <f>IFERROR(I49/G49,0)</f>
        <v>0.84998990510801531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9906</v>
      </c>
      <c r="H51" s="61"/>
      <c r="I51" s="66">
        <v>8420</v>
      </c>
      <c r="J51" s="36"/>
      <c r="K51" s="62">
        <f>IFERROR(I51/G51,0)</f>
        <v>0.84998990510801531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>
        <v>9906</v>
      </c>
      <c r="H53" s="61"/>
      <c r="I53" s="66">
        <v>8420</v>
      </c>
      <c r="J53" s="36"/>
      <c r="K53" s="62">
        <f>IFERROR(I53/G53,0)</f>
        <v>0.84998990510801531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E10" sqref="E10:K1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103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2829</v>
      </c>
      <c r="H18" s="70"/>
      <c r="I18" s="66">
        <v>2928</v>
      </c>
      <c r="J18" s="36"/>
      <c r="K18" s="62">
        <f>IFERROR((I18-G18)/G18,0)</f>
        <v>3.4994697773064687E-2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4070</v>
      </c>
      <c r="H20" s="70"/>
      <c r="I20" s="66">
        <v>4212</v>
      </c>
      <c r="J20" s="36"/>
      <c r="K20" s="62">
        <f>IFERROR((I20-G20)/G20,0)</f>
        <v>3.4889434889434891E-2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1500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>
        <v>139</v>
      </c>
      <c r="H26" s="70"/>
      <c r="I26" s="66">
        <v>144</v>
      </c>
      <c r="J26" s="36"/>
      <c r="K26" s="62">
        <f>IFERROR((I26-G26)/G26,0)</f>
        <v>3.5971223021582732E-2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1914</v>
      </c>
      <c r="H28" s="70"/>
      <c r="I28" s="66">
        <v>1981</v>
      </c>
      <c r="J28" s="36"/>
      <c r="K28" s="62">
        <f>IFERROR((I28-G28)/G28,0)</f>
        <v>3.5005224660397072E-2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7000</v>
      </c>
      <c r="H39" s="61"/>
      <c r="I39" s="66">
        <v>4200</v>
      </c>
      <c r="J39" s="36"/>
      <c r="K39" s="62">
        <f>IFERROR(I39/G39,0)</f>
        <v>0.6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1863</v>
      </c>
      <c r="H41" s="61"/>
      <c r="I41" s="66">
        <v>708</v>
      </c>
      <c r="J41" s="36"/>
      <c r="K41" s="62">
        <f>IFERROR(I41/G41,0)</f>
        <v>0.38003220611916266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120</v>
      </c>
      <c r="H43" s="61"/>
      <c r="I43" s="66">
        <v>72</v>
      </c>
      <c r="J43" s="36"/>
      <c r="K43" s="62">
        <f>IFERROR(I43/G43,0)</f>
        <v>0.6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>
        <v>334</v>
      </c>
      <c r="H47" s="61"/>
      <c r="I47" s="66">
        <v>200</v>
      </c>
      <c r="J47" s="36"/>
      <c r="K47" s="62">
        <f>IFERROR(I47/G47,0)</f>
        <v>0.59880239520958078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5800</v>
      </c>
      <c r="H49" s="61"/>
      <c r="I49" s="66">
        <v>1250</v>
      </c>
      <c r="J49" s="36"/>
      <c r="K49" s="62">
        <f>IFERROR(I49/G49,0)</f>
        <v>0.21551724137931033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I52" sqref="I5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8" t="s">
        <v>93</v>
      </c>
      <c r="C8" s="98"/>
      <c r="E8" s="99" t="str">
        <f>Summary!E8</f>
        <v>Mt. San Antonio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3" t="s">
        <v>15</v>
      </c>
      <c r="C10" s="83"/>
      <c r="D10" s="15"/>
      <c r="E10" s="79" t="s">
        <v>104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4" t="s">
        <v>94</v>
      </c>
      <c r="D18" s="85"/>
      <c r="E18" s="86"/>
      <c r="F18" s="36"/>
      <c r="G18" s="66">
        <v>1536</v>
      </c>
      <c r="H18" s="70"/>
      <c r="I18" s="66">
        <v>1600</v>
      </c>
      <c r="J18" s="36"/>
      <c r="K18" s="62">
        <f>IFERROR((I18-G18)/G18,0)</f>
        <v>4.1666666666666664E-2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4" t="s">
        <v>89</v>
      </c>
      <c r="D20" s="85"/>
      <c r="E20" s="86"/>
      <c r="F20" s="36"/>
      <c r="G20" s="66">
        <v>993</v>
      </c>
      <c r="H20" s="70"/>
      <c r="I20" s="66">
        <v>1000</v>
      </c>
      <c r="J20" s="36"/>
      <c r="K20" s="62">
        <f>IFERROR((I20-G20)/G20,0)</f>
        <v>7.0493454179254783E-3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4" t="s">
        <v>98</v>
      </c>
      <c r="D28" s="85"/>
      <c r="E28" s="86"/>
      <c r="F28" s="36"/>
      <c r="G28" s="66">
        <v>472</v>
      </c>
      <c r="H28" s="70"/>
      <c r="I28" s="66">
        <v>500</v>
      </c>
      <c r="J28" s="36"/>
      <c r="K28" s="62">
        <f>IFERROR((I28-G28)/G28,0)</f>
        <v>5.9322033898305086E-2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6" t="s">
        <v>3</v>
      </c>
      <c r="D39" s="77"/>
      <c r="E39" s="78"/>
      <c r="F39" s="36"/>
      <c r="G39" s="66">
        <v>920</v>
      </c>
      <c r="H39" s="61"/>
      <c r="I39" s="66">
        <v>320</v>
      </c>
      <c r="J39" s="36"/>
      <c r="K39" s="62">
        <f>IFERROR(I39/G39,0)</f>
        <v>0.34782608695652173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6" t="s">
        <v>4</v>
      </c>
      <c r="D41" s="77"/>
      <c r="E41" s="78"/>
      <c r="F41" s="36"/>
      <c r="G41" s="66">
        <v>270</v>
      </c>
      <c r="H41" s="61"/>
      <c r="I41" s="66">
        <v>162</v>
      </c>
      <c r="J41" s="36"/>
      <c r="K41" s="62">
        <f>IFERROR(I41/G41,0)</f>
        <v>0.6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6" t="s">
        <v>5</v>
      </c>
      <c r="D43" s="77"/>
      <c r="E43" s="78"/>
      <c r="F43" s="36"/>
      <c r="G43" s="66">
        <v>420</v>
      </c>
      <c r="H43" s="61"/>
      <c r="I43" s="66">
        <v>85</v>
      </c>
      <c r="J43" s="36"/>
      <c r="K43" s="62">
        <f>IFERROR(I43/G43,0)</f>
        <v>0.20238095238095238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6" t="s">
        <v>6</v>
      </c>
      <c r="D45" s="77"/>
      <c r="E45" s="78"/>
      <c r="F45" s="36"/>
      <c r="G45" s="66">
        <v>200</v>
      </c>
      <c r="H45" s="61"/>
      <c r="I45" s="66">
        <v>30</v>
      </c>
      <c r="J45" s="36"/>
      <c r="K45" s="62">
        <f>IFERROR(I45/G45,0)</f>
        <v>0.15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6" t="s">
        <v>8</v>
      </c>
      <c r="D49" s="77"/>
      <c r="E49" s="78"/>
      <c r="F49" s="36"/>
      <c r="G49" s="66">
        <v>270</v>
      </c>
      <c r="H49" s="61"/>
      <c r="I49" s="66">
        <v>165</v>
      </c>
      <c r="J49" s="36"/>
      <c r="K49" s="62">
        <f>IFERROR(I49/G49,0)</f>
        <v>0.61111111111111116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6" t="s">
        <v>9</v>
      </c>
      <c r="D51" s="77"/>
      <c r="E51" s="78"/>
      <c r="F51" s="36"/>
      <c r="G51" s="66">
        <v>270</v>
      </c>
      <c r="H51" s="61"/>
      <c r="I51" s="66">
        <v>190</v>
      </c>
      <c r="J51" s="36"/>
      <c r="K51" s="62">
        <f>IFERROR(I51/G51,0)</f>
        <v>0.70370370370370372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BPACE</vt:lpstr>
      <vt:lpstr>Bassett</vt:lpstr>
      <vt:lpstr>Charter Oak</vt:lpstr>
      <vt:lpstr>Covina</vt:lpstr>
      <vt:lpstr>HLP</vt:lpstr>
      <vt:lpstr>Mt. SAC</vt:lpstr>
      <vt:lpstr>PUSD</vt:lpstr>
      <vt:lpstr>RUSD</vt:lpstr>
      <vt:lpstr>Walnut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Bassett!Print_Area</vt:lpstr>
      <vt:lpstr>BPACE!Print_Area</vt:lpstr>
      <vt:lpstr>'Charter Oak'!Print_Area</vt:lpstr>
      <vt:lpstr>Covina!Print_Area</vt:lpstr>
      <vt:lpstr>HLP!Print_Area</vt:lpstr>
      <vt:lpstr>'Mt. SAC'!Print_Area</vt:lpstr>
      <vt:lpstr>PUSD!Print_Area</vt:lpstr>
      <vt:lpstr>RUSD!Print_Area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  <vt:lpstr>Walnut!Print_Area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2015-12-01T03:37:42Z</dcterms:modified>
</cp:coreProperties>
</file>