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autoCompressPictures="0" defaultThemeVersion="153222"/>
  <mc:AlternateContent xmlns:mc="http://schemas.openxmlformats.org/markup-compatibility/2006">
    <mc:Choice Requires="x15">
      <x15ac:absPath xmlns:x15ac="http://schemas.microsoft.com/office/spreadsheetml/2010/11/ac" url="\\mac\home\Google Drive\AEBG Reader's Conference 1\34 Mt San Antonio\"/>
    </mc:Choice>
  </mc:AlternateContent>
  <bookViews>
    <workbookView xWindow="0" yWindow="1150" windowWidth="23940" windowHeight="13380" tabRatio="747" firstSheet="1" activeTab="1"/>
  </bookViews>
  <sheets>
    <sheet name="Data" sheetId="62" state="hidden" r:id="rId1"/>
    <sheet name="Summary" sheetId="41" r:id="rId2"/>
    <sheet name="ddConsortia" sheetId="42" state="hidden" r:id="rId3"/>
    <sheet name="BPACE" sheetId="39" r:id="rId4"/>
    <sheet name="Bassett" sheetId="61" r:id="rId5"/>
    <sheet name="Charter Oak" sheetId="43" r:id="rId6"/>
    <sheet name="Covina" sheetId="44" r:id="rId7"/>
    <sheet name="HLP" sheetId="45" r:id="rId8"/>
    <sheet name="Mt. SAC" sheetId="46" r:id="rId9"/>
    <sheet name="PUSD" sheetId="47" r:id="rId10"/>
    <sheet name="RUSD" sheetId="48" r:id="rId11"/>
    <sheet name="Walnut" sheetId="49" r:id="rId12"/>
    <sheet name="Consortium Shared Costs" sheetId="50" r:id="rId13"/>
    <sheet name="Sheet11" sheetId="51" r:id="rId14"/>
    <sheet name="Sheet12" sheetId="52" r:id="rId15"/>
    <sheet name="Sheet13" sheetId="53" r:id="rId16"/>
    <sheet name="Sheet14" sheetId="54" r:id="rId17"/>
    <sheet name="Sheet15" sheetId="55" r:id="rId18"/>
    <sheet name="Sheet16" sheetId="56" r:id="rId19"/>
    <sheet name="Sheet17" sheetId="57" r:id="rId20"/>
    <sheet name="Sheet18" sheetId="58" r:id="rId21"/>
    <sheet name="Sheet19" sheetId="59" r:id="rId22"/>
    <sheet name="Sheet20" sheetId="60" r:id="rId23"/>
  </sheets>
  <externalReferences>
    <externalReference r:id="rId24"/>
  </externalReferences>
  <definedNames>
    <definedName name="ddConsortia" localSheetId="4">#REF!</definedName>
    <definedName name="ddConsortia" localSheetId="5">#REF!</definedName>
    <definedName name="ddConsortia" localSheetId="12">#REF!</definedName>
    <definedName name="ddConsortia" localSheetId="6">#REF!</definedName>
    <definedName name="ddConsortia" localSheetId="2">[1]Census!$A$2:$A$71</definedName>
    <definedName name="ddConsortia" localSheetId="7">#REF!</definedName>
    <definedName name="ddConsortia" localSheetId="8">#REF!</definedName>
    <definedName name="ddConsortia" localSheetId="9">#REF!</definedName>
    <definedName name="ddConsortia" localSheetId="10">#REF!</definedName>
    <definedName name="ddConsortia" localSheetId="13">#REF!</definedName>
    <definedName name="ddConsortia" localSheetId="14">#REF!</definedName>
    <definedName name="ddConsortia" localSheetId="15">#REF!</definedName>
    <definedName name="ddConsortia" localSheetId="16">#REF!</definedName>
    <definedName name="ddConsortia" localSheetId="17">#REF!</definedName>
    <definedName name="ddConsortia" localSheetId="18">#REF!</definedName>
    <definedName name="ddConsortia" localSheetId="19">#REF!</definedName>
    <definedName name="ddConsortia" localSheetId="20">#REF!</definedName>
    <definedName name="ddConsortia" localSheetId="21">#REF!</definedName>
    <definedName name="ddConsortia" localSheetId="22">#REF!</definedName>
    <definedName name="ddConsortia" localSheetId="11">#REF!</definedName>
    <definedName name="ddConsortia">#REF!</definedName>
    <definedName name="ddConsortium">ddConsortia!$A$2:$A$72</definedName>
    <definedName name="_xlnm.Print_Area" localSheetId="4">Bassett!$A$1:$AB$72</definedName>
    <definedName name="_xlnm.Print_Area" localSheetId="3">BPACE!$A$1:$AB$72</definedName>
    <definedName name="_xlnm.Print_Area" localSheetId="5">'Charter Oak'!$A$1:$AB$72</definedName>
    <definedName name="_xlnm.Print_Area" localSheetId="12">'Consortium Shared Costs'!$A$1:$AB$72</definedName>
    <definedName name="_xlnm.Print_Area" localSheetId="6">Covina!$A$1:$AB$72</definedName>
    <definedName name="_xlnm.Print_Area" localSheetId="7">HLP!$A$1:$AB$72</definedName>
    <definedName name="_xlnm.Print_Area" localSheetId="8">'Mt. SAC'!$A$1:$AB$72</definedName>
    <definedName name="_xlnm.Print_Area" localSheetId="9">PUSD!$A$1:$AB$72</definedName>
    <definedName name="_xlnm.Print_Area" localSheetId="10">RUSD!$A$1:$AB$72</definedName>
    <definedName name="_xlnm.Print_Area" localSheetId="13">Sheet11!$A$1:$AB$72</definedName>
    <definedName name="_xlnm.Print_Area" localSheetId="14">Sheet12!$A$1:$AB$72</definedName>
    <definedName name="_xlnm.Print_Area" localSheetId="15">Sheet13!$A$1:$AB$72</definedName>
    <definedName name="_xlnm.Print_Area" localSheetId="16">Sheet14!$A$1:$AB$72</definedName>
    <definedName name="_xlnm.Print_Area" localSheetId="17">Sheet15!$A$1:$AB$72</definedName>
    <definedName name="_xlnm.Print_Area" localSheetId="18">Sheet16!$A$1:$AB$72</definedName>
    <definedName name="_xlnm.Print_Area" localSheetId="19">Sheet17!$A$1:$AB$72</definedName>
    <definedName name="_xlnm.Print_Area" localSheetId="20">Sheet18!$A$1:$AB$72</definedName>
    <definedName name="_xlnm.Print_Area" localSheetId="21">Sheet19!$A$1:$AB$72</definedName>
    <definedName name="_xlnm.Print_Area" localSheetId="22">Sheet20!$A$1:$AB$72</definedName>
    <definedName name="_xlnm.Print_Area" localSheetId="1">Summary!$A$1:$AB$71</definedName>
    <definedName name="_xlnm.Print_Area" localSheetId="11">Walnut!$A$1:$AB$72</definedName>
    <definedName name="tblDemographics" localSheetId="4">#REF!</definedName>
    <definedName name="tblDemographics" localSheetId="5">#REF!</definedName>
    <definedName name="tblDemographics" localSheetId="12">#REF!</definedName>
    <definedName name="tblDemographics" localSheetId="6">#REF!</definedName>
    <definedName name="tblDemographics" localSheetId="7">#REF!</definedName>
    <definedName name="tblDemographics" localSheetId="8">#REF!</definedName>
    <definedName name="tblDemographics" localSheetId="9">#REF!</definedName>
    <definedName name="tblDemographics" localSheetId="10">#REF!</definedName>
    <definedName name="tblDemographics" localSheetId="13">#REF!</definedName>
    <definedName name="tblDemographics" localSheetId="14">#REF!</definedName>
    <definedName name="tblDemographics" localSheetId="15">#REF!</definedName>
    <definedName name="tblDemographics" localSheetId="16">#REF!</definedName>
    <definedName name="tblDemographics" localSheetId="17">#REF!</definedName>
    <definedName name="tblDemographics" localSheetId="18">#REF!</definedName>
    <definedName name="tblDemographics" localSheetId="19">#REF!</definedName>
    <definedName name="tblDemographics" localSheetId="20">#REF!</definedName>
    <definedName name="tblDemographics" localSheetId="21">#REF!</definedName>
    <definedName name="tblDemographics" localSheetId="22">#REF!</definedName>
    <definedName name="tblDemographics" localSheetId="11">#REF!</definedName>
    <definedName name="tblDemographics">#REF!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43" i="41" l="1"/>
  <c r="H47" i="41"/>
  <c r="F43" i="41"/>
  <c r="F45" i="41"/>
  <c r="F47" i="41"/>
  <c r="L45" i="41"/>
  <c r="L47" i="41"/>
  <c r="J44" i="39"/>
  <c r="N46" i="39"/>
  <c r="N46" i="61"/>
  <c r="F48" i="61"/>
  <c r="L48" i="61"/>
  <c r="N48" i="61"/>
  <c r="F48" i="43"/>
  <c r="L48" i="43"/>
  <c r="N48" i="43"/>
  <c r="F48" i="44"/>
  <c r="H48" i="44"/>
  <c r="J48" i="44"/>
  <c r="L48" i="44"/>
  <c r="F48" i="45"/>
  <c r="H48" i="45"/>
  <c r="J48" i="45"/>
  <c r="L48" i="45"/>
  <c r="F48" i="46"/>
  <c r="H48" i="46"/>
  <c r="J48" i="46"/>
  <c r="L48" i="46"/>
  <c r="N48" i="46"/>
  <c r="F48" i="47"/>
  <c r="L48" i="47"/>
  <c r="N48" i="47"/>
  <c r="F48" i="48"/>
  <c r="L48" i="48"/>
  <c r="N48" i="48"/>
  <c r="F48" i="49"/>
  <c r="L48" i="49"/>
  <c r="N48" i="49"/>
  <c r="F48" i="50"/>
  <c r="L48" i="50"/>
  <c r="N48" i="50"/>
  <c r="F48" i="51"/>
  <c r="L48" i="51"/>
  <c r="N48" i="51"/>
  <c r="F48" i="52"/>
  <c r="L48" i="52"/>
  <c r="N48" i="52"/>
  <c r="F48" i="53"/>
  <c r="L48" i="53"/>
  <c r="N48" i="53"/>
  <c r="F48" i="54"/>
  <c r="L48" i="54"/>
  <c r="N48" i="54"/>
  <c r="F48" i="55"/>
  <c r="L48" i="55"/>
  <c r="N48" i="55"/>
  <c r="F48" i="56"/>
  <c r="L48" i="56"/>
  <c r="N48" i="56"/>
  <c r="F48" i="57"/>
  <c r="L48" i="57"/>
  <c r="N48" i="57"/>
  <c r="F48" i="58"/>
  <c r="L48" i="58"/>
  <c r="N48" i="58"/>
  <c r="F48" i="59"/>
  <c r="L48" i="59"/>
  <c r="N48" i="59"/>
  <c r="F48" i="60"/>
  <c r="L48" i="60"/>
  <c r="N48" i="60"/>
  <c r="F48" i="39"/>
  <c r="L48" i="39"/>
  <c r="N48" i="39"/>
  <c r="H48" i="61"/>
  <c r="J48" i="61"/>
  <c r="H48" i="43"/>
  <c r="J48" i="43"/>
  <c r="H48" i="47"/>
  <c r="J48" i="47"/>
  <c r="H48" i="48"/>
  <c r="H48" i="49"/>
  <c r="J48" i="49"/>
  <c r="H48" i="50"/>
  <c r="J48" i="50"/>
  <c r="H48" i="51"/>
  <c r="J48" i="51"/>
  <c r="H48" i="52"/>
  <c r="J48" i="52"/>
  <c r="H48" i="53"/>
  <c r="J48" i="53"/>
  <c r="H48" i="54"/>
  <c r="J48" i="54"/>
  <c r="H48" i="55"/>
  <c r="J48" i="55"/>
  <c r="H48" i="56"/>
  <c r="J48" i="56"/>
  <c r="H48" i="57"/>
  <c r="J48" i="57"/>
  <c r="H48" i="58"/>
  <c r="J48" i="58"/>
  <c r="H48" i="59"/>
  <c r="J48" i="59"/>
  <c r="H48" i="60"/>
  <c r="J48" i="60"/>
  <c r="H48" i="39"/>
  <c r="J48" i="39"/>
  <c r="J44" i="61"/>
  <c r="J44" i="43"/>
  <c r="J44" i="44"/>
  <c r="J44" i="45"/>
  <c r="J44" i="46"/>
  <c r="J44" i="47"/>
  <c r="J44" i="48"/>
  <c r="J44" i="49"/>
  <c r="J44" i="50"/>
  <c r="J44" i="51"/>
  <c r="J44" i="52"/>
  <c r="J44" i="53"/>
  <c r="J44" i="54"/>
  <c r="J44" i="55"/>
  <c r="J44" i="56"/>
  <c r="J44" i="57"/>
  <c r="J44" i="58"/>
  <c r="J44" i="59"/>
  <c r="J44" i="60"/>
  <c r="N46" i="43"/>
  <c r="N46" i="44"/>
  <c r="N46" i="45"/>
  <c r="N46" i="46"/>
  <c r="N46" i="47"/>
  <c r="N46" i="48"/>
  <c r="N46" i="49"/>
  <c r="N46" i="50"/>
  <c r="N46" i="51"/>
  <c r="N46" i="52"/>
  <c r="N46" i="53"/>
  <c r="N46" i="54"/>
  <c r="N46" i="55"/>
  <c r="N46" i="56"/>
  <c r="N46" i="57"/>
  <c r="N46" i="58"/>
  <c r="N46" i="59"/>
  <c r="N46" i="60"/>
  <c r="J43" i="39"/>
  <c r="J43" i="61"/>
  <c r="J43" i="43"/>
  <c r="J43" i="44"/>
  <c r="J43" i="45"/>
  <c r="J43" i="46"/>
  <c r="J43" i="47"/>
  <c r="J43" i="48"/>
  <c r="J43" i="49"/>
  <c r="J43" i="50"/>
  <c r="J43" i="51"/>
  <c r="J43" i="52"/>
  <c r="J43" i="53"/>
  <c r="J43" i="54"/>
  <c r="J43" i="55"/>
  <c r="J43" i="56"/>
  <c r="J43" i="57"/>
  <c r="J43" i="58"/>
  <c r="J43" i="59"/>
  <c r="J43" i="60"/>
  <c r="N65" i="41"/>
  <c r="N63" i="41"/>
  <c r="N61" i="41"/>
  <c r="N59" i="41"/>
  <c r="J65" i="41"/>
  <c r="J63" i="41"/>
  <c r="J61" i="41"/>
  <c r="X65" i="41"/>
  <c r="X63" i="41"/>
  <c r="X61" i="41"/>
  <c r="X59" i="41"/>
  <c r="X57" i="41"/>
  <c r="V65" i="41"/>
  <c r="V63" i="41"/>
  <c r="V61" i="41"/>
  <c r="V59" i="41"/>
  <c r="V57" i="41"/>
  <c r="T65" i="41"/>
  <c r="T63" i="41"/>
  <c r="T61" i="41"/>
  <c r="T59" i="41"/>
  <c r="T57" i="41"/>
  <c r="T67" i="41"/>
  <c r="R65" i="41"/>
  <c r="R63" i="41"/>
  <c r="R61" i="41"/>
  <c r="R59" i="41"/>
  <c r="R57" i="41"/>
  <c r="N57" i="41"/>
  <c r="J59" i="41"/>
  <c r="J57" i="41"/>
  <c r="H65" i="41"/>
  <c r="H63" i="41"/>
  <c r="H61" i="41"/>
  <c r="H59" i="41"/>
  <c r="H57" i="41"/>
  <c r="F65" i="41"/>
  <c r="F63" i="41"/>
  <c r="F61" i="41"/>
  <c r="F59" i="41"/>
  <c r="F57" i="41"/>
  <c r="X31" i="41"/>
  <c r="X29" i="41"/>
  <c r="X27" i="41"/>
  <c r="X25" i="41"/>
  <c r="X23" i="41"/>
  <c r="X21" i="41"/>
  <c r="X19" i="41"/>
  <c r="V31" i="41"/>
  <c r="V29" i="41"/>
  <c r="V27" i="41"/>
  <c r="V25" i="41"/>
  <c r="V23" i="41"/>
  <c r="V21" i="41"/>
  <c r="V19" i="41"/>
  <c r="T31" i="41"/>
  <c r="T29" i="41"/>
  <c r="T27" i="41"/>
  <c r="T25" i="41"/>
  <c r="T23" i="41"/>
  <c r="T21" i="41"/>
  <c r="T19" i="41"/>
  <c r="T33" i="41"/>
  <c r="R31" i="41"/>
  <c r="R29" i="41"/>
  <c r="R27" i="41"/>
  <c r="R25" i="41"/>
  <c r="R23" i="41"/>
  <c r="R21" i="41"/>
  <c r="R19" i="41"/>
  <c r="N31" i="41"/>
  <c r="N29" i="41"/>
  <c r="N27" i="41"/>
  <c r="N25" i="41"/>
  <c r="N23" i="41"/>
  <c r="N21" i="41"/>
  <c r="N19" i="41"/>
  <c r="J31" i="41"/>
  <c r="F31" i="41"/>
  <c r="H31" i="41"/>
  <c r="Z31" i="41"/>
  <c r="J29" i="41"/>
  <c r="J27" i="41"/>
  <c r="J25" i="41"/>
  <c r="J23" i="41"/>
  <c r="J21" i="41"/>
  <c r="J19" i="41"/>
  <c r="H19" i="41"/>
  <c r="H29" i="41"/>
  <c r="H27" i="41"/>
  <c r="H25" i="41"/>
  <c r="H23" i="41"/>
  <c r="H21" i="41"/>
  <c r="F29" i="41"/>
  <c r="F27" i="41"/>
  <c r="F25" i="41"/>
  <c r="F23" i="41"/>
  <c r="F21" i="41"/>
  <c r="F19" i="41"/>
  <c r="Z58" i="61"/>
  <c r="Z60" i="61"/>
  <c r="Z62" i="61"/>
  <c r="Z64" i="61"/>
  <c r="Z66" i="61"/>
  <c r="X68" i="61"/>
  <c r="V68" i="61"/>
  <c r="T68" i="61"/>
  <c r="R68" i="61"/>
  <c r="N68" i="61"/>
  <c r="J68" i="61"/>
  <c r="H68" i="61"/>
  <c r="F68" i="61"/>
  <c r="Z21" i="61"/>
  <c r="Z23" i="61"/>
  <c r="Z25" i="61"/>
  <c r="Z27" i="61"/>
  <c r="Z29" i="61"/>
  <c r="Z31" i="61"/>
  <c r="Z33" i="61"/>
  <c r="X35" i="61"/>
  <c r="V35" i="61"/>
  <c r="T35" i="61"/>
  <c r="R35" i="61"/>
  <c r="N35" i="61"/>
  <c r="J35" i="61"/>
  <c r="H35" i="61"/>
  <c r="F35" i="61"/>
  <c r="D11" i="61"/>
  <c r="Z58" i="60"/>
  <c r="Z60" i="60"/>
  <c r="Z62" i="60"/>
  <c r="Z64" i="60"/>
  <c r="Z66" i="60"/>
  <c r="Z68" i="60"/>
  <c r="X68" i="60"/>
  <c r="V68" i="60"/>
  <c r="T68" i="60"/>
  <c r="R68" i="60"/>
  <c r="N68" i="60"/>
  <c r="J68" i="60"/>
  <c r="H68" i="60"/>
  <c r="F68" i="60"/>
  <c r="Z21" i="60"/>
  <c r="Z23" i="60"/>
  <c r="Z25" i="60"/>
  <c r="Z27" i="60"/>
  <c r="Z29" i="60"/>
  <c r="Z31" i="60"/>
  <c r="Z33" i="60"/>
  <c r="Z35" i="60"/>
  <c r="X35" i="60"/>
  <c r="V35" i="60"/>
  <c r="T35" i="60"/>
  <c r="R35" i="60"/>
  <c r="N35" i="60"/>
  <c r="J35" i="60"/>
  <c r="H35" i="60"/>
  <c r="F35" i="60"/>
  <c r="D11" i="60"/>
  <c r="Z58" i="59"/>
  <c r="Z60" i="59"/>
  <c r="Z62" i="59"/>
  <c r="Z64" i="59"/>
  <c r="Z66" i="59"/>
  <c r="Z68" i="59"/>
  <c r="X68" i="59"/>
  <c r="V68" i="59"/>
  <c r="T68" i="59"/>
  <c r="R68" i="59"/>
  <c r="N68" i="59"/>
  <c r="J68" i="59"/>
  <c r="H68" i="59"/>
  <c r="F68" i="59"/>
  <c r="Z21" i="59"/>
  <c r="Z23" i="59"/>
  <c r="Z25" i="59"/>
  <c r="Z27" i="59"/>
  <c r="Z29" i="59"/>
  <c r="Z31" i="59"/>
  <c r="Z33" i="59"/>
  <c r="Z35" i="59"/>
  <c r="X35" i="59"/>
  <c r="V35" i="59"/>
  <c r="T35" i="59"/>
  <c r="R35" i="59"/>
  <c r="N35" i="59"/>
  <c r="J35" i="59"/>
  <c r="H35" i="59"/>
  <c r="F35" i="59"/>
  <c r="D11" i="59"/>
  <c r="Z58" i="58"/>
  <c r="Z60" i="58"/>
  <c r="Z62" i="58"/>
  <c r="Z64" i="58"/>
  <c r="Z66" i="58"/>
  <c r="Z68" i="58"/>
  <c r="X68" i="58"/>
  <c r="V68" i="58"/>
  <c r="T68" i="58"/>
  <c r="R68" i="58"/>
  <c r="N68" i="58"/>
  <c r="J68" i="58"/>
  <c r="H68" i="58"/>
  <c r="F68" i="58"/>
  <c r="Z21" i="58"/>
  <c r="Z23" i="58"/>
  <c r="Z25" i="58"/>
  <c r="Z27" i="58"/>
  <c r="Z29" i="58"/>
  <c r="Z31" i="58"/>
  <c r="Z33" i="58"/>
  <c r="Z35" i="58"/>
  <c r="X35" i="58"/>
  <c r="V35" i="58"/>
  <c r="T35" i="58"/>
  <c r="R35" i="58"/>
  <c r="N35" i="58"/>
  <c r="J35" i="58"/>
  <c r="H35" i="58"/>
  <c r="F35" i="58"/>
  <c r="D11" i="58"/>
  <c r="Z58" i="57"/>
  <c r="Z60" i="57"/>
  <c r="Z62" i="57"/>
  <c r="Z64" i="57"/>
  <c r="Z66" i="57"/>
  <c r="Z68" i="57"/>
  <c r="X68" i="57"/>
  <c r="V68" i="57"/>
  <c r="T68" i="57"/>
  <c r="R68" i="57"/>
  <c r="N68" i="57"/>
  <c r="J68" i="57"/>
  <c r="H68" i="57"/>
  <c r="F68" i="57"/>
  <c r="Z21" i="57"/>
  <c r="Z23" i="57"/>
  <c r="Z25" i="57"/>
  <c r="Z27" i="57"/>
  <c r="Z29" i="57"/>
  <c r="Z31" i="57"/>
  <c r="Z33" i="57"/>
  <c r="Z35" i="57"/>
  <c r="X35" i="57"/>
  <c r="V35" i="57"/>
  <c r="T35" i="57"/>
  <c r="R35" i="57"/>
  <c r="N35" i="57"/>
  <c r="J35" i="57"/>
  <c r="H35" i="57"/>
  <c r="F35" i="57"/>
  <c r="D11" i="57"/>
  <c r="Z58" i="56"/>
  <c r="Z60" i="56"/>
  <c r="Z62" i="56"/>
  <c r="Z64" i="56"/>
  <c r="Z66" i="56"/>
  <c r="Z68" i="56"/>
  <c r="X68" i="56"/>
  <c r="V68" i="56"/>
  <c r="T68" i="56"/>
  <c r="R68" i="56"/>
  <c r="N68" i="56"/>
  <c r="J68" i="56"/>
  <c r="H68" i="56"/>
  <c r="F68" i="56"/>
  <c r="Z21" i="56"/>
  <c r="Z23" i="56"/>
  <c r="Z25" i="56"/>
  <c r="Z27" i="56"/>
  <c r="Z29" i="56"/>
  <c r="Z31" i="56"/>
  <c r="Z33" i="56"/>
  <c r="Z35" i="56"/>
  <c r="X35" i="56"/>
  <c r="V35" i="56"/>
  <c r="T35" i="56"/>
  <c r="R35" i="56"/>
  <c r="N35" i="56"/>
  <c r="J35" i="56"/>
  <c r="H35" i="56"/>
  <c r="F35" i="56"/>
  <c r="D11" i="56"/>
  <c r="Z58" i="55"/>
  <c r="Z60" i="55"/>
  <c r="Z62" i="55"/>
  <c r="Z64" i="55"/>
  <c r="Z66" i="55"/>
  <c r="Z68" i="55"/>
  <c r="X68" i="55"/>
  <c r="V68" i="55"/>
  <c r="T68" i="55"/>
  <c r="R68" i="55"/>
  <c r="N68" i="55"/>
  <c r="J68" i="55"/>
  <c r="H68" i="55"/>
  <c r="F68" i="55"/>
  <c r="Z21" i="55"/>
  <c r="Z23" i="55"/>
  <c r="Z25" i="55"/>
  <c r="Z27" i="55"/>
  <c r="Z29" i="55"/>
  <c r="Z31" i="55"/>
  <c r="Z33" i="55"/>
  <c r="Z35" i="55"/>
  <c r="X35" i="55"/>
  <c r="V35" i="55"/>
  <c r="T35" i="55"/>
  <c r="R35" i="55"/>
  <c r="N35" i="55"/>
  <c r="J35" i="55"/>
  <c r="H35" i="55"/>
  <c r="F35" i="55"/>
  <c r="D11" i="55"/>
  <c r="Z58" i="54"/>
  <c r="Z60" i="54"/>
  <c r="Z62" i="54"/>
  <c r="Z64" i="54"/>
  <c r="Z66" i="54"/>
  <c r="Z68" i="54"/>
  <c r="X68" i="54"/>
  <c r="V68" i="54"/>
  <c r="T68" i="54"/>
  <c r="R68" i="54"/>
  <c r="N68" i="54"/>
  <c r="J68" i="54"/>
  <c r="H68" i="54"/>
  <c r="F68" i="54"/>
  <c r="Z21" i="54"/>
  <c r="Z23" i="54"/>
  <c r="Z25" i="54"/>
  <c r="Z27" i="54"/>
  <c r="Z29" i="54"/>
  <c r="Z31" i="54"/>
  <c r="Z33" i="54"/>
  <c r="Z35" i="54"/>
  <c r="X35" i="54"/>
  <c r="V35" i="54"/>
  <c r="T35" i="54"/>
  <c r="R35" i="54"/>
  <c r="N35" i="54"/>
  <c r="J35" i="54"/>
  <c r="H35" i="54"/>
  <c r="F35" i="54"/>
  <c r="D11" i="54"/>
  <c r="Z58" i="53"/>
  <c r="Z60" i="53"/>
  <c r="Z62" i="53"/>
  <c r="Z64" i="53"/>
  <c r="Z66" i="53"/>
  <c r="Z68" i="53"/>
  <c r="X68" i="53"/>
  <c r="V68" i="53"/>
  <c r="T68" i="53"/>
  <c r="R68" i="53"/>
  <c r="N68" i="53"/>
  <c r="J68" i="53"/>
  <c r="H68" i="53"/>
  <c r="F68" i="53"/>
  <c r="Z21" i="53"/>
  <c r="Z23" i="53"/>
  <c r="Z25" i="53"/>
  <c r="Z27" i="53"/>
  <c r="Z29" i="53"/>
  <c r="Z31" i="53"/>
  <c r="Z33" i="53"/>
  <c r="Z35" i="53"/>
  <c r="X35" i="53"/>
  <c r="V35" i="53"/>
  <c r="T35" i="53"/>
  <c r="R35" i="53"/>
  <c r="N35" i="53"/>
  <c r="J35" i="53"/>
  <c r="H35" i="53"/>
  <c r="F35" i="53"/>
  <c r="D11" i="53"/>
  <c r="Z58" i="52"/>
  <c r="Z60" i="52"/>
  <c r="Z62" i="52"/>
  <c r="Z64" i="52"/>
  <c r="Z66" i="52"/>
  <c r="Z68" i="52"/>
  <c r="X68" i="52"/>
  <c r="V68" i="52"/>
  <c r="T68" i="52"/>
  <c r="R68" i="52"/>
  <c r="N68" i="52"/>
  <c r="J68" i="52"/>
  <c r="H68" i="52"/>
  <c r="F68" i="52"/>
  <c r="Z21" i="52"/>
  <c r="Z23" i="52"/>
  <c r="Z25" i="52"/>
  <c r="Z27" i="52"/>
  <c r="Z29" i="52"/>
  <c r="Z31" i="52"/>
  <c r="Z33" i="52"/>
  <c r="Z35" i="52"/>
  <c r="X35" i="52"/>
  <c r="V35" i="52"/>
  <c r="T35" i="52"/>
  <c r="R35" i="52"/>
  <c r="N35" i="52"/>
  <c r="J35" i="52"/>
  <c r="H35" i="52"/>
  <c r="F35" i="52"/>
  <c r="D11" i="52"/>
  <c r="Z58" i="51"/>
  <c r="Z60" i="51"/>
  <c r="Z62" i="51"/>
  <c r="Z64" i="51"/>
  <c r="Z66" i="51"/>
  <c r="Z68" i="51"/>
  <c r="X68" i="51"/>
  <c r="V68" i="51"/>
  <c r="T68" i="51"/>
  <c r="R68" i="51"/>
  <c r="N68" i="51"/>
  <c r="J68" i="51"/>
  <c r="H68" i="51"/>
  <c r="F68" i="51"/>
  <c r="Z21" i="51"/>
  <c r="Z23" i="51"/>
  <c r="Z25" i="51"/>
  <c r="Z27" i="51"/>
  <c r="Z29" i="51"/>
  <c r="Z31" i="51"/>
  <c r="Z33" i="51"/>
  <c r="Z35" i="51"/>
  <c r="X35" i="51"/>
  <c r="V35" i="51"/>
  <c r="T35" i="51"/>
  <c r="R35" i="51"/>
  <c r="N35" i="51"/>
  <c r="J35" i="51"/>
  <c r="H35" i="51"/>
  <c r="F35" i="51"/>
  <c r="D11" i="51"/>
  <c r="Z58" i="50"/>
  <c r="Z60" i="50"/>
  <c r="Z62" i="50"/>
  <c r="Z64" i="50"/>
  <c r="Z66" i="50"/>
  <c r="X68" i="50"/>
  <c r="V68" i="50"/>
  <c r="T68" i="50"/>
  <c r="R68" i="50"/>
  <c r="N68" i="50"/>
  <c r="J68" i="50"/>
  <c r="H68" i="50"/>
  <c r="F68" i="50"/>
  <c r="Z21" i="50"/>
  <c r="Z23" i="50"/>
  <c r="Z25" i="50"/>
  <c r="Z27" i="50"/>
  <c r="Z29" i="50"/>
  <c r="Z31" i="50"/>
  <c r="Z33" i="50"/>
  <c r="X35" i="50"/>
  <c r="V35" i="50"/>
  <c r="T35" i="50"/>
  <c r="R35" i="50"/>
  <c r="N35" i="50"/>
  <c r="J35" i="50"/>
  <c r="H35" i="50"/>
  <c r="F35" i="50"/>
  <c r="D11" i="50"/>
  <c r="Z58" i="49"/>
  <c r="Z60" i="49"/>
  <c r="Z62" i="49"/>
  <c r="Z64" i="49"/>
  <c r="Z66" i="49"/>
  <c r="X68" i="49"/>
  <c r="V68" i="49"/>
  <c r="T68" i="49"/>
  <c r="R68" i="49"/>
  <c r="N68" i="49"/>
  <c r="J68" i="49"/>
  <c r="H68" i="49"/>
  <c r="F68" i="49"/>
  <c r="Z21" i="49"/>
  <c r="Z23" i="49"/>
  <c r="Z25" i="49"/>
  <c r="Z27" i="49"/>
  <c r="Z29" i="49"/>
  <c r="Z31" i="49"/>
  <c r="Z33" i="49"/>
  <c r="X35" i="49"/>
  <c r="V35" i="49"/>
  <c r="T35" i="49"/>
  <c r="R35" i="49"/>
  <c r="N35" i="49"/>
  <c r="J35" i="49"/>
  <c r="H35" i="49"/>
  <c r="F35" i="49"/>
  <c r="D11" i="49"/>
  <c r="Z58" i="48"/>
  <c r="Z60" i="48"/>
  <c r="Z62" i="48"/>
  <c r="Z64" i="48"/>
  <c r="Z66" i="48"/>
  <c r="X68" i="48"/>
  <c r="V68" i="48"/>
  <c r="T68" i="48"/>
  <c r="R68" i="48"/>
  <c r="N68" i="48"/>
  <c r="J68" i="48"/>
  <c r="H68" i="48"/>
  <c r="F68" i="48"/>
  <c r="Z21" i="48"/>
  <c r="Z23" i="48"/>
  <c r="Z25" i="48"/>
  <c r="Z27" i="48"/>
  <c r="Z29" i="48"/>
  <c r="Z31" i="48"/>
  <c r="Z33" i="48"/>
  <c r="X35" i="48"/>
  <c r="V35" i="48"/>
  <c r="T35" i="48"/>
  <c r="R35" i="48"/>
  <c r="N35" i="48"/>
  <c r="J35" i="48"/>
  <c r="H35" i="48"/>
  <c r="F35" i="48"/>
  <c r="D11" i="48"/>
  <c r="Z58" i="47"/>
  <c r="Z60" i="47"/>
  <c r="Z62" i="47"/>
  <c r="Z64" i="47"/>
  <c r="Z66" i="47"/>
  <c r="Z68" i="47"/>
  <c r="X68" i="47"/>
  <c r="V68" i="47"/>
  <c r="T68" i="47"/>
  <c r="R68" i="47"/>
  <c r="N68" i="47"/>
  <c r="J68" i="47"/>
  <c r="H68" i="47"/>
  <c r="F68" i="47"/>
  <c r="Z21" i="47"/>
  <c r="Z23" i="47"/>
  <c r="Z25" i="47"/>
  <c r="Z27" i="47"/>
  <c r="Z29" i="47"/>
  <c r="Z31" i="47"/>
  <c r="Z33" i="47"/>
  <c r="X35" i="47"/>
  <c r="V35" i="47"/>
  <c r="T35" i="47"/>
  <c r="R35" i="47"/>
  <c r="N35" i="47"/>
  <c r="J35" i="47"/>
  <c r="H35" i="47"/>
  <c r="F35" i="47"/>
  <c r="D11" i="47"/>
  <c r="Z58" i="46"/>
  <c r="Z60" i="46"/>
  <c r="Z62" i="46"/>
  <c r="Z64" i="46"/>
  <c r="Z66" i="46"/>
  <c r="X68" i="46"/>
  <c r="V68" i="46"/>
  <c r="T68" i="46"/>
  <c r="R68" i="46"/>
  <c r="N68" i="46"/>
  <c r="J68" i="46"/>
  <c r="H68" i="46"/>
  <c r="F68" i="46"/>
  <c r="Z21" i="46"/>
  <c r="Z23" i="46"/>
  <c r="Z25" i="46"/>
  <c r="Z27" i="46"/>
  <c r="Z29" i="46"/>
  <c r="Z31" i="46"/>
  <c r="Z33" i="46"/>
  <c r="X35" i="46"/>
  <c r="V35" i="46"/>
  <c r="T35" i="46"/>
  <c r="R35" i="46"/>
  <c r="N35" i="46"/>
  <c r="J35" i="46"/>
  <c r="H35" i="46"/>
  <c r="F35" i="46"/>
  <c r="D11" i="46"/>
  <c r="Z58" i="45"/>
  <c r="Z60" i="45"/>
  <c r="Z62" i="45"/>
  <c r="Z64" i="45"/>
  <c r="Z66" i="45"/>
  <c r="X68" i="45"/>
  <c r="V68" i="45"/>
  <c r="T68" i="45"/>
  <c r="R68" i="45"/>
  <c r="N68" i="45"/>
  <c r="J68" i="45"/>
  <c r="H68" i="45"/>
  <c r="F68" i="45"/>
  <c r="Z21" i="45"/>
  <c r="Z23" i="45"/>
  <c r="Z25" i="45"/>
  <c r="Z27" i="45"/>
  <c r="Z29" i="45"/>
  <c r="Z31" i="45"/>
  <c r="Z33" i="45"/>
  <c r="X35" i="45"/>
  <c r="V35" i="45"/>
  <c r="T35" i="45"/>
  <c r="R35" i="45"/>
  <c r="N35" i="45"/>
  <c r="J35" i="45"/>
  <c r="H35" i="45"/>
  <c r="F35" i="45"/>
  <c r="D11" i="45"/>
  <c r="Z58" i="44"/>
  <c r="Z60" i="44"/>
  <c r="Z62" i="44"/>
  <c r="Z64" i="44"/>
  <c r="Z66" i="44"/>
  <c r="X68" i="44"/>
  <c r="V68" i="44"/>
  <c r="T68" i="44"/>
  <c r="R68" i="44"/>
  <c r="N68" i="44"/>
  <c r="J68" i="44"/>
  <c r="H68" i="44"/>
  <c r="F68" i="44"/>
  <c r="Z21" i="44"/>
  <c r="Z23" i="44"/>
  <c r="Z25" i="44"/>
  <c r="Z27" i="44"/>
  <c r="Z29" i="44"/>
  <c r="Z31" i="44"/>
  <c r="Z33" i="44"/>
  <c r="X35" i="44"/>
  <c r="V35" i="44"/>
  <c r="T35" i="44"/>
  <c r="R35" i="44"/>
  <c r="N35" i="44"/>
  <c r="J35" i="44"/>
  <c r="H35" i="44"/>
  <c r="F35" i="44"/>
  <c r="D11" i="44"/>
  <c r="Z58" i="43"/>
  <c r="Z60" i="43"/>
  <c r="Z62" i="43"/>
  <c r="Z64" i="43"/>
  <c r="Z66" i="43"/>
  <c r="X68" i="43"/>
  <c r="V68" i="43"/>
  <c r="T68" i="43"/>
  <c r="R68" i="43"/>
  <c r="N68" i="43"/>
  <c r="J68" i="43"/>
  <c r="H68" i="43"/>
  <c r="F68" i="43"/>
  <c r="Z21" i="43"/>
  <c r="Z23" i="43"/>
  <c r="Z25" i="43"/>
  <c r="Z27" i="43"/>
  <c r="Z29" i="43"/>
  <c r="Z31" i="43"/>
  <c r="Z33" i="43"/>
  <c r="Z35" i="43"/>
  <c r="X35" i="43"/>
  <c r="V35" i="43"/>
  <c r="T35" i="43"/>
  <c r="R35" i="43"/>
  <c r="N35" i="43"/>
  <c r="J35" i="43"/>
  <c r="H35" i="43"/>
  <c r="F35" i="43"/>
  <c r="D11" i="43"/>
  <c r="D11" i="39"/>
  <c r="V67" i="41"/>
  <c r="Z25" i="41"/>
  <c r="V33" i="41"/>
  <c r="Z58" i="39"/>
  <c r="Z60" i="39"/>
  <c r="Z62" i="39"/>
  <c r="Z64" i="39"/>
  <c r="Z66" i="39"/>
  <c r="Z68" i="39"/>
  <c r="X68" i="39"/>
  <c r="V68" i="39"/>
  <c r="T68" i="39"/>
  <c r="R68" i="39"/>
  <c r="N68" i="39"/>
  <c r="J68" i="39"/>
  <c r="H68" i="39"/>
  <c r="F68" i="39"/>
  <c r="X35" i="39"/>
  <c r="V35" i="39"/>
  <c r="T35" i="39"/>
  <c r="R35" i="39"/>
  <c r="N35" i="39"/>
  <c r="J35" i="39"/>
  <c r="H35" i="39"/>
  <c r="F35" i="39"/>
  <c r="Z21" i="39"/>
  <c r="Z33" i="39"/>
  <c r="Z31" i="39"/>
  <c r="Z29" i="39"/>
  <c r="Z23" i="39"/>
  <c r="Z25" i="39"/>
  <c r="Z27" i="39"/>
  <c r="Z35" i="50"/>
  <c r="Z68" i="50"/>
  <c r="Z68" i="49"/>
  <c r="Z35" i="49"/>
  <c r="Z68" i="48"/>
  <c r="J48" i="48"/>
  <c r="J43" i="41"/>
  <c r="Z35" i="48"/>
  <c r="Z35" i="47"/>
  <c r="Z68" i="46"/>
  <c r="Z35" i="46"/>
  <c r="X67" i="41"/>
  <c r="R67" i="41"/>
  <c r="N67" i="41"/>
  <c r="Z65" i="41"/>
  <c r="Z68" i="45"/>
  <c r="Z61" i="41"/>
  <c r="Z57" i="41"/>
  <c r="H67" i="41"/>
  <c r="Z63" i="41"/>
  <c r="N48" i="45"/>
  <c r="X33" i="41"/>
  <c r="Z27" i="41"/>
  <c r="N33" i="41"/>
  <c r="J33" i="41"/>
  <c r="Z23" i="41"/>
  <c r="Z35" i="45"/>
  <c r="Z68" i="44"/>
  <c r="N48" i="44"/>
  <c r="Z35" i="44"/>
  <c r="Z68" i="43"/>
  <c r="Z68" i="61"/>
  <c r="F67" i="41"/>
  <c r="N47" i="41"/>
  <c r="J47" i="41"/>
  <c r="N45" i="41"/>
  <c r="Z35" i="61"/>
  <c r="F33" i="41"/>
  <c r="J67" i="41"/>
  <c r="Z59" i="41"/>
  <c r="R33" i="41"/>
  <c r="Z19" i="41"/>
  <c r="Z29" i="41"/>
  <c r="Z21" i="41"/>
  <c r="H33" i="41"/>
  <c r="Z35" i="39"/>
  <c r="Z67" i="41"/>
  <c r="Z33" i="41"/>
</calcChain>
</file>

<file path=xl/sharedStrings.xml><?xml version="1.0" encoding="utf-8"?>
<sst xmlns="http://schemas.openxmlformats.org/spreadsheetml/2006/main" count="5288" uniqueCount="133">
  <si>
    <t>Total</t>
  </si>
  <si>
    <t>MOE</t>
  </si>
  <si>
    <t>Adult Perkins</t>
  </si>
  <si>
    <t>CalWorks</t>
  </si>
  <si>
    <t>CCD Apportionment</t>
  </si>
  <si>
    <t>*K-12/COE Only</t>
  </si>
  <si>
    <t>LCFF*</t>
  </si>
  <si>
    <t>Adults in Jail**</t>
  </si>
  <si>
    <t>*19 &amp; older</t>
  </si>
  <si>
    <t>Consortium Name:</t>
  </si>
  <si>
    <t>Regional Consortia</t>
  </si>
  <si>
    <t>Allan Hancock</t>
  </si>
  <si>
    <t>Antelope Valley</t>
  </si>
  <si>
    <t>Barstow</t>
  </si>
  <si>
    <t>Butte-Glenn</t>
  </si>
  <si>
    <t>Cabrillo</t>
  </si>
  <si>
    <t>Cerritos</t>
  </si>
  <si>
    <t>Chabot-Las Positas</t>
  </si>
  <si>
    <t>Chaffey</t>
  </si>
  <si>
    <t>Citrus</t>
  </si>
  <si>
    <t>Coast</t>
  </si>
  <si>
    <t>Contra Costa</t>
  </si>
  <si>
    <t>Copper Mountain</t>
  </si>
  <si>
    <t>Desert</t>
  </si>
  <si>
    <t>El Camino</t>
  </si>
  <si>
    <t>Feather River</t>
  </si>
  <si>
    <t>Foothill-DeAnza</t>
  </si>
  <si>
    <t>Gavilan</t>
  </si>
  <si>
    <t>Glendale</t>
  </si>
  <si>
    <t>Grossmont-Cuyamaca</t>
  </si>
  <si>
    <t>Imperial</t>
  </si>
  <si>
    <t>Kern</t>
  </si>
  <si>
    <t>Lake Tahoe</t>
  </si>
  <si>
    <t>Lassen</t>
  </si>
  <si>
    <t>Long Beach</t>
  </si>
  <si>
    <t>Los Angeles</t>
  </si>
  <si>
    <t>Los Rios</t>
  </si>
  <si>
    <t>Marin</t>
  </si>
  <si>
    <t>Mendocino-Lake</t>
  </si>
  <si>
    <t>Merced</t>
  </si>
  <si>
    <t>MiraCosta</t>
  </si>
  <si>
    <t>Monterey Peninsula</t>
  </si>
  <si>
    <t>Mt. San Antonio</t>
  </si>
  <si>
    <t>Mt. San Jacinto</t>
  </si>
  <si>
    <t>Napa Valley</t>
  </si>
  <si>
    <t>North Orange County</t>
  </si>
  <si>
    <t>Ohlone</t>
  </si>
  <si>
    <t>Palo Verde</t>
  </si>
  <si>
    <t>Rancho Santiago</t>
  </si>
  <si>
    <t>Redwoods</t>
  </si>
  <si>
    <t>Rio Hondo</t>
  </si>
  <si>
    <t>Riverside</t>
  </si>
  <si>
    <t>San Bernardino</t>
  </si>
  <si>
    <t>San Diego</t>
  </si>
  <si>
    <t>San Francisco</t>
  </si>
  <si>
    <t>San Joaquin Delta</t>
  </si>
  <si>
    <t>Santa Barbara</t>
  </si>
  <si>
    <t>Santa Clarita</t>
  </si>
  <si>
    <t>Santa Monica</t>
  </si>
  <si>
    <t>Sequoias</t>
  </si>
  <si>
    <t>Shasta-Tehama-Trinity</t>
  </si>
  <si>
    <t>Solano</t>
  </si>
  <si>
    <t>Southwestern</t>
  </si>
  <si>
    <t>State Center</t>
  </si>
  <si>
    <t>Victor Valley</t>
  </si>
  <si>
    <t>West Hills</t>
  </si>
  <si>
    <t>West Kern</t>
  </si>
  <si>
    <t>Yosemite</t>
  </si>
  <si>
    <t>Yuba</t>
  </si>
  <si>
    <t>Sonoma</t>
  </si>
  <si>
    <t>Ventura</t>
  </si>
  <si>
    <t>South Orange</t>
  </si>
  <si>
    <t>Pasadena</t>
  </si>
  <si>
    <t>San Luis Obispo</t>
  </si>
  <si>
    <t>San Mateo</t>
  </si>
  <si>
    <t>Siskiyou</t>
  </si>
  <si>
    <t>Hartnell / Salinas</t>
  </si>
  <si>
    <t>Palomar / Vista</t>
  </si>
  <si>
    <t>Peralta / Piedmont</t>
  </si>
  <si>
    <t>Sierra / Roseville</t>
  </si>
  <si>
    <t>Compton / Paramount (Tri-Cities)</t>
  </si>
  <si>
    <t>Regional Consortium AEBG Allocation</t>
  </si>
  <si>
    <t>WIOA Title II (Adult Education &amp; Literacy)</t>
  </si>
  <si>
    <t>Obj. 3: Seamless Transition</t>
  </si>
  <si>
    <t>Obj. 4: Gaps in Services</t>
  </si>
  <si>
    <t>Obj. 5: Accelerated Learning</t>
  </si>
  <si>
    <t>Obj. 6: Professional Development</t>
  </si>
  <si>
    <t>Obj. 7: Leveraging structures</t>
  </si>
  <si>
    <t xml:space="preserve">South Bay </t>
  </si>
  <si>
    <t>Consortium Allocation</t>
  </si>
  <si>
    <t xml:space="preserve">Member Name: </t>
  </si>
  <si>
    <t>3.1a - Adult Education (ABE, ASE, Basic Skills)</t>
  </si>
  <si>
    <t>3.1 Consortium Services by Program Area and Funding Source (Estimated)</t>
  </si>
  <si>
    <t>5.1 Allocations by Objective and Fund Source (Estimated)</t>
  </si>
  <si>
    <t>3.1b - English as a second language</t>
  </si>
  <si>
    <t>5.1a - Obj. 3: Seamless Transition</t>
  </si>
  <si>
    <t>5.1b - Obj. 4: Gaps in Services</t>
  </si>
  <si>
    <t>5.1c - Obj. 5: Accelerated Learning</t>
  </si>
  <si>
    <t>5.1d - Obj. 6: Professional Development</t>
  </si>
  <si>
    <t>5.1e - Obj. 7: Leveraging structures</t>
  </si>
  <si>
    <t>%</t>
  </si>
  <si>
    <t>$ Amt</t>
  </si>
  <si>
    <t>Indirect Fees 
(MOE Only)</t>
  </si>
  <si>
    <t>Total Allocation to Member</t>
  </si>
  <si>
    <t>AB104 Block Grant Consortium Member Allocations Form</t>
  </si>
  <si>
    <t>Administration 
(≤ 5% of total Consortium AEBG funds)</t>
  </si>
  <si>
    <t>Total Allocations to Members</t>
  </si>
  <si>
    <t>3.2 Consortium Allocations by Member (Estimated)</t>
  </si>
  <si>
    <t>3.1 Consortium Services by Program area, Member and Funding Source (Estimated)</t>
  </si>
  <si>
    <t>Consortium:</t>
  </si>
  <si>
    <t>3.2b - Consortium Allocation</t>
  </si>
  <si>
    <t>3.2a - Maintenance of Effort (MOE)</t>
  </si>
  <si>
    <t>3.1c - Adults in the workforce (including older adults)</t>
  </si>
  <si>
    <t xml:space="preserve">3.1d - Adults training to support child school success </t>
  </si>
  <si>
    <t>3.1e - Adults with Disabilities</t>
  </si>
  <si>
    <t>3.1f - Careers and Technical Education</t>
  </si>
  <si>
    <t>3.1g - Pre-apprenticeship Training</t>
  </si>
  <si>
    <t>5.1e - Obj. 7: Leveraging Structures</t>
  </si>
  <si>
    <t>Baldwin Park Unified School District</t>
  </si>
  <si>
    <t>Bassett Unified School District</t>
  </si>
  <si>
    <t>Charter Oak Unified School District</t>
  </si>
  <si>
    <t>Covina Valley Unified School District</t>
  </si>
  <si>
    <t>Hacienda La Puente Unified School District</t>
  </si>
  <si>
    <t>Mt. San Antonio College</t>
  </si>
  <si>
    <t>Pomona Unified School District</t>
  </si>
  <si>
    <t>Rowland Unified School District</t>
  </si>
  <si>
    <t>Walnut Unified School District</t>
  </si>
  <si>
    <t>Shared Consoritum Costs</t>
  </si>
  <si>
    <t xml:space="preserve"> </t>
  </si>
  <si>
    <t>Consortium</t>
  </si>
  <si>
    <t>Member_Name</t>
  </si>
  <si>
    <t>item</t>
  </si>
  <si>
    <t>element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</si>
</sst>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* #,##0.00_);_(* \(#,##0.00\);_(* &quot;-&quot;??_);_(@_)"/>
    <numFmt numFmtId="165" formatCode="_(&quot;$&quot;* #,##0.00_);_(&quot;$&quot;* \(#,##0.00\);_(&quot;$&quot;* &quot;-&quot;??_);_(@_)"/>
    <numFmt numFmtId="166" formatCode="&quot;$&quot;#,##0"/>
    <numFmt numFmtId="167" formatCode="_(* #,##0_);_(* \(#,##0\);_(* &quot;-&quot;??_);_(@_)"/>
    <numFmt numFmtId="168" formatCode="0.0%"/>
  </numFmts>
  <fonts count="43" x14ac:knownFonts="1">
    <font>
      <sz val="10"/>
      <name val="Arial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b/>
      <sz val="11"/>
      <color indexed="8"/>
      <name val="Arial"/>
      <family val="2"/>
    </font>
    <font>
      <i/>
      <sz val="11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0"/>
      <name val="Calibri"/>
      <family val="2"/>
      <scheme val="minor"/>
    </font>
    <font>
      <sz val="10"/>
      <color theme="1"/>
      <name val="Arial"/>
      <family val="2"/>
    </font>
    <font>
      <sz val="10"/>
      <color rgb="FF000000"/>
      <name val="Times New Roman"/>
      <family val="1"/>
    </font>
    <font>
      <sz val="10"/>
      <color rgb="FF0070C0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i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i/>
      <sz val="12"/>
      <color theme="0" tint="-0.499984740745262"/>
      <name val="Arial"/>
      <family val="2"/>
    </font>
    <font>
      <sz val="12"/>
      <color theme="0" tint="-0.499984740745262"/>
      <name val="Arial"/>
      <family val="2"/>
    </font>
    <font>
      <i/>
      <sz val="11"/>
      <color theme="0" tint="-0.499984740745262"/>
      <name val="Arial"/>
      <family val="2"/>
    </font>
    <font>
      <sz val="11"/>
      <color theme="0" tint="-0.499984740745262"/>
      <name val="Arial"/>
      <family val="2"/>
    </font>
    <font>
      <sz val="10"/>
      <color theme="0" tint="-0.499984740745262"/>
      <name val="Arial"/>
      <family val="2"/>
    </font>
    <font>
      <b/>
      <sz val="10"/>
      <color theme="0" tint="-0.499984740745262"/>
      <name val="Arial"/>
      <family val="2"/>
    </font>
    <font>
      <i/>
      <sz val="10"/>
      <color indexed="8"/>
      <name val="Arial"/>
      <family val="2"/>
    </font>
    <font>
      <i/>
      <sz val="12"/>
      <color rgb="FF0070C0"/>
      <name val="Arial"/>
      <family val="2"/>
    </font>
    <font>
      <sz val="10"/>
      <color theme="0"/>
      <name val="Arial"/>
      <family val="2"/>
    </font>
    <font>
      <sz val="8"/>
      <name val="Arial"/>
      <family val="2"/>
    </font>
    <font>
      <sz val="28"/>
      <color theme="0" tint="-0.49998474074526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6" tint="0.79998168889431442"/>
        <bgColor indexed="65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/>
      <top style="thin">
        <color rgb="FFB2B2B2"/>
      </top>
      <bottom style="thin">
        <color rgb="FFB2B2B2"/>
      </bottom>
      <diagonal/>
    </border>
    <border>
      <left/>
      <right/>
      <top style="thin">
        <color rgb="FFB2B2B2"/>
      </top>
      <bottom style="thin">
        <color rgb="FFB2B2B2"/>
      </bottom>
      <diagonal/>
    </border>
    <border>
      <left/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medium">
        <color theme="0" tint="-0.499984740745262"/>
      </bottom>
      <diagonal/>
    </border>
    <border>
      <left/>
      <right/>
      <top style="thin">
        <color rgb="FFB2B2B2"/>
      </top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/>
      <top/>
      <bottom style="medium">
        <color theme="0" tint="-0.499984740745262"/>
      </bottom>
      <diagonal/>
    </border>
    <border>
      <left/>
      <right style="thin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/>
      <top style="medium">
        <color theme="0" tint="-0.499984740745262"/>
      </top>
      <bottom style="thin">
        <color theme="0" tint="-0.499984740745262"/>
      </bottom>
      <diagonal/>
    </border>
    <border>
      <left/>
      <right/>
      <top style="medium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</borders>
  <cellStyleXfs count="37">
    <xf numFmtId="0" fontId="0" fillId="0" borderId="0"/>
    <xf numFmtId="0" fontId="9" fillId="3" borderId="9" applyNumberFormat="0" applyFont="0" applyAlignment="0" applyProtection="0"/>
    <xf numFmtId="0" fontId="9" fillId="0" borderId="0"/>
    <xf numFmtId="165" fontId="9" fillId="0" borderId="0" applyFont="0" applyFill="0" applyBorder="0" applyAlignment="0" applyProtection="0"/>
    <xf numFmtId="0" fontId="7" fillId="2" borderId="0" applyNumberFormat="0" applyBorder="0" applyAlignment="0" applyProtection="0"/>
    <xf numFmtId="0" fontId="6" fillId="0" borderId="0"/>
    <xf numFmtId="165" fontId="14" fillId="0" borderId="0" applyFont="0" applyFill="0" applyBorder="0" applyAlignment="0" applyProtection="0"/>
    <xf numFmtId="0" fontId="5" fillId="2" borderId="0" applyNumberFormat="0" applyBorder="0" applyAlignment="0" applyProtection="0"/>
    <xf numFmtId="0" fontId="4" fillId="2" borderId="0" applyNumberFormat="0" applyBorder="0" applyAlignment="0" applyProtection="0"/>
    <xf numFmtId="0" fontId="3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0" borderId="0"/>
    <xf numFmtId="0" fontId="10" fillId="0" borderId="0"/>
    <xf numFmtId="164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2" fillId="0" borderId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9" fontId="9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</cellStyleXfs>
  <cellXfs count="205">
    <xf numFmtId="0" fontId="0" fillId="0" borderId="0" xfId="0"/>
    <xf numFmtId="0" fontId="10" fillId="0" borderId="10" xfId="13" applyFont="1" applyFill="1" applyBorder="1" applyAlignment="1">
      <alignment wrapText="1"/>
    </xf>
    <xf numFmtId="0" fontId="10" fillId="0" borderId="0" xfId="13" applyFont="1" applyFill="1" applyBorder="1" applyAlignment="1">
      <alignment wrapText="1"/>
    </xf>
    <xf numFmtId="166" fontId="23" fillId="6" borderId="9" xfId="6" applyNumberFormat="1" applyFont="1" applyFill="1" applyBorder="1" applyAlignment="1" applyProtection="1">
      <alignment horizontal="right" vertical="center"/>
      <protection locked="0"/>
    </xf>
    <xf numFmtId="167" fontId="20" fillId="0" borderId="1" xfId="29" quotePrefix="1" applyNumberFormat="1" applyFont="1" applyBorder="1" applyAlignment="1">
      <alignment horizontal="center" vertical="center"/>
    </xf>
    <xf numFmtId="0" fontId="1" fillId="0" borderId="0" xfId="30"/>
    <xf numFmtId="0" fontId="20" fillId="0" borderId="0" xfId="30" quotePrefix="1" applyNumberFormat="1" applyFont="1"/>
    <xf numFmtId="0" fontId="20" fillId="0" borderId="10" xfId="30" quotePrefix="1" applyNumberFormat="1" applyFont="1" applyBorder="1"/>
    <xf numFmtId="0" fontId="9" fillId="0" borderId="0" xfId="30" applyFont="1"/>
    <xf numFmtId="0" fontId="28" fillId="4" borderId="0" xfId="2" applyFont="1" applyFill="1" applyProtection="1">
      <protection hidden="1"/>
    </xf>
    <xf numFmtId="0" fontId="9" fillId="4" borderId="0" xfId="2" applyFont="1" applyFill="1" applyProtection="1">
      <protection hidden="1"/>
    </xf>
    <xf numFmtId="0" fontId="9" fillId="4" borderId="0" xfId="2" applyFont="1" applyFill="1" applyBorder="1" applyProtection="1">
      <protection hidden="1"/>
    </xf>
    <xf numFmtId="166" fontId="13" fillId="4" borderId="0" xfId="2" applyNumberFormat="1" applyFont="1" applyFill="1" applyProtection="1">
      <protection hidden="1"/>
    </xf>
    <xf numFmtId="0" fontId="28" fillId="4" borderId="0" xfId="2" applyFont="1" applyFill="1" applyBorder="1" applyProtection="1">
      <protection hidden="1"/>
    </xf>
    <xf numFmtId="0" fontId="17" fillId="4" borderId="0" xfId="2" applyFont="1" applyFill="1" applyBorder="1" applyAlignment="1" applyProtection="1">
      <alignment horizontal="left" vertical="center" wrapText="1"/>
      <protection hidden="1"/>
    </xf>
    <xf numFmtId="0" fontId="18" fillId="4" borderId="0" xfId="2" applyFont="1" applyFill="1" applyBorder="1" applyAlignment="1" applyProtection="1">
      <alignment horizontal="center" vertical="center" wrapText="1"/>
      <protection hidden="1"/>
    </xf>
    <xf numFmtId="0" fontId="19" fillId="4" borderId="0" xfId="2" applyFont="1" applyFill="1" applyProtection="1">
      <protection hidden="1"/>
    </xf>
    <xf numFmtId="166" fontId="16" fillId="4" borderId="0" xfId="2" applyNumberFormat="1" applyFont="1" applyFill="1" applyBorder="1" applyAlignment="1" applyProtection="1">
      <alignment horizontal="center" vertical="center" wrapText="1"/>
      <protection hidden="1"/>
    </xf>
    <xf numFmtId="0" fontId="18" fillId="4" borderId="6" xfId="2" applyFont="1" applyFill="1" applyBorder="1" applyAlignment="1" applyProtection="1">
      <alignment horizontal="center" vertical="center" wrapText="1"/>
      <protection hidden="1"/>
    </xf>
    <xf numFmtId="0" fontId="28" fillId="4" borderId="0" xfId="2" applyFont="1" applyFill="1" applyAlignment="1" applyProtection="1">
      <alignment vertical="center"/>
      <protection hidden="1"/>
    </xf>
    <xf numFmtId="0" fontId="9" fillId="4" borderId="0" xfId="2" applyFont="1" applyFill="1" applyAlignment="1" applyProtection="1">
      <alignment vertical="center"/>
      <protection hidden="1"/>
    </xf>
    <xf numFmtId="0" fontId="9" fillId="4" borderId="0" xfId="2" applyFont="1" applyFill="1" applyBorder="1" applyAlignment="1" applyProtection="1">
      <alignment vertical="center"/>
      <protection hidden="1"/>
    </xf>
    <xf numFmtId="166" fontId="13" fillId="4" borderId="0" xfId="2" applyNumberFormat="1" applyFont="1" applyFill="1" applyAlignment="1" applyProtection="1">
      <alignment vertical="center"/>
      <protection hidden="1"/>
    </xf>
    <xf numFmtId="0" fontId="26" fillId="4" borderId="0" xfId="2" applyFont="1" applyFill="1" applyBorder="1" applyAlignment="1" applyProtection="1">
      <alignment vertical="top" wrapText="1"/>
      <protection hidden="1"/>
    </xf>
    <xf numFmtId="0" fontId="9" fillId="4" borderId="0" xfId="2" applyFont="1" applyFill="1" applyBorder="1" applyAlignment="1" applyProtection="1">
      <alignment horizontal="left" vertical="top" wrapText="1"/>
      <protection hidden="1"/>
    </xf>
    <xf numFmtId="166" fontId="13" fillId="4" borderId="0" xfId="2" applyNumberFormat="1" applyFont="1" applyFill="1" applyBorder="1" applyAlignment="1" applyProtection="1">
      <alignment horizontal="left" vertical="top" wrapText="1"/>
      <protection hidden="1"/>
    </xf>
    <xf numFmtId="0" fontId="26" fillId="4" borderId="0" xfId="2" applyFont="1" applyFill="1" applyBorder="1" applyAlignment="1" applyProtection="1">
      <alignment horizontal="left" vertical="center"/>
      <protection hidden="1"/>
    </xf>
    <xf numFmtId="166" fontId="23" fillId="4" borderId="0" xfId="6" applyNumberFormat="1" applyFont="1" applyFill="1" applyBorder="1" applyAlignment="1" applyProtection="1">
      <alignment vertical="center"/>
      <protection hidden="1"/>
    </xf>
    <xf numFmtId="0" fontId="26" fillId="4" borderId="0" xfId="2" applyFont="1" applyFill="1" applyBorder="1" applyAlignment="1" applyProtection="1">
      <alignment horizontal="left" vertical="top" wrapText="1"/>
      <protection hidden="1"/>
    </xf>
    <xf numFmtId="0" fontId="27" fillId="4" borderId="0" xfId="2" applyFont="1" applyFill="1" applyAlignment="1" applyProtection="1">
      <alignment vertical="center"/>
      <protection hidden="1"/>
    </xf>
    <xf numFmtId="0" fontId="30" fillId="4" borderId="0" xfId="2" applyFont="1" applyFill="1" applyBorder="1" applyAlignment="1" applyProtection="1">
      <alignment horizontal="left" vertical="top"/>
      <protection hidden="1"/>
    </xf>
    <xf numFmtId="0" fontId="16" fillId="4" borderId="0" xfId="2" applyFont="1" applyFill="1" applyBorder="1" applyAlignment="1" applyProtection="1">
      <alignment horizontal="left" vertical="top"/>
      <protection hidden="1"/>
    </xf>
    <xf numFmtId="0" fontId="10" fillId="4" borderId="0" xfId="2" applyFont="1" applyFill="1" applyBorder="1" applyAlignment="1" applyProtection="1">
      <alignment horizontal="center" vertical="center"/>
      <protection hidden="1"/>
    </xf>
    <xf numFmtId="0" fontId="8" fillId="4" borderId="0" xfId="1" applyFont="1" applyFill="1" applyBorder="1" applyAlignment="1" applyProtection="1">
      <alignment horizontal="center" vertical="center"/>
      <protection hidden="1"/>
    </xf>
    <xf numFmtId="0" fontId="28" fillId="4" borderId="2" xfId="2" applyFont="1" applyFill="1" applyBorder="1" applyProtection="1">
      <protection hidden="1"/>
    </xf>
    <xf numFmtId="0" fontId="28" fillId="4" borderId="3" xfId="2" applyFont="1" applyFill="1" applyBorder="1" applyProtection="1">
      <protection hidden="1"/>
    </xf>
    <xf numFmtId="0" fontId="9" fillId="4" borderId="3" xfId="2" applyFont="1" applyFill="1" applyBorder="1" applyProtection="1">
      <protection hidden="1"/>
    </xf>
    <xf numFmtId="0" fontId="11" fillId="4" borderId="3" xfId="2" applyFont="1" applyFill="1" applyBorder="1" applyAlignment="1" applyProtection="1">
      <alignment vertical="center" wrapText="1"/>
      <protection hidden="1"/>
    </xf>
    <xf numFmtId="166" fontId="11" fillId="4" borderId="3" xfId="2" applyNumberFormat="1" applyFont="1" applyFill="1" applyBorder="1" applyAlignment="1" applyProtection="1">
      <alignment vertical="center" wrapText="1"/>
      <protection hidden="1"/>
    </xf>
    <xf numFmtId="0" fontId="9" fillId="4" borderId="4" xfId="2" applyFont="1" applyFill="1" applyBorder="1" applyProtection="1">
      <protection hidden="1"/>
    </xf>
    <xf numFmtId="0" fontId="9" fillId="4" borderId="5" xfId="2" applyFont="1" applyFill="1" applyBorder="1" applyProtection="1">
      <protection hidden="1"/>
    </xf>
    <xf numFmtId="0" fontId="10" fillId="0" borderId="0" xfId="2" applyFont="1" applyFill="1" applyBorder="1" applyAlignment="1" applyProtection="1">
      <alignment horizontal="center" vertical="center" wrapText="1"/>
      <protection hidden="1"/>
    </xf>
    <xf numFmtId="0" fontId="9" fillId="4" borderId="6" xfId="2" applyFont="1" applyFill="1" applyBorder="1" applyProtection="1">
      <protection hidden="1"/>
    </xf>
    <xf numFmtId="0" fontId="11" fillId="4" borderId="0" xfId="2" applyFont="1" applyFill="1" applyBorder="1" applyAlignment="1" applyProtection="1">
      <alignment vertical="center" wrapText="1"/>
      <protection hidden="1"/>
    </xf>
    <xf numFmtId="0" fontId="10" fillId="0" borderId="0" xfId="2" applyFont="1" applyFill="1" applyBorder="1" applyAlignment="1" applyProtection="1">
      <alignment horizontal="center" vertical="center" wrapText="1"/>
      <protection hidden="1"/>
    </xf>
    <xf numFmtId="0" fontId="9" fillId="4" borderId="0" xfId="2" applyFont="1" applyFill="1" applyAlignment="1" applyProtection="1">
      <alignment wrapText="1"/>
      <protection hidden="1"/>
    </xf>
    <xf numFmtId="0" fontId="9" fillId="4" borderId="5" xfId="2" applyFont="1" applyFill="1" applyBorder="1" applyAlignment="1" applyProtection="1">
      <alignment wrapText="1"/>
      <protection hidden="1"/>
    </xf>
    <xf numFmtId="0" fontId="10" fillId="0" borderId="32" xfId="2" applyFont="1" applyFill="1" applyBorder="1" applyAlignment="1" applyProtection="1">
      <alignment horizontal="center" vertical="center" wrapText="1"/>
      <protection hidden="1"/>
    </xf>
    <xf numFmtId="0" fontId="10" fillId="0" borderId="6" xfId="2" applyFont="1" applyFill="1" applyBorder="1" applyAlignment="1" applyProtection="1">
      <alignment horizontal="center" vertical="center" wrapText="1"/>
      <protection hidden="1"/>
    </xf>
    <xf numFmtId="0" fontId="28" fillId="4" borderId="5" xfId="2" applyFont="1" applyFill="1" applyBorder="1" applyProtection="1">
      <protection hidden="1"/>
    </xf>
    <xf numFmtId="0" fontId="31" fillId="4" borderId="0" xfId="2" applyFont="1" applyFill="1" applyBorder="1" applyAlignment="1" applyProtection="1">
      <alignment horizontal="left" vertical="center" wrapText="1"/>
      <protection hidden="1"/>
    </xf>
    <xf numFmtId="0" fontId="28" fillId="4" borderId="5" xfId="2" applyFont="1" applyFill="1" applyBorder="1" applyAlignment="1" applyProtection="1">
      <alignment vertical="center"/>
      <protection hidden="1"/>
    </xf>
    <xf numFmtId="0" fontId="29" fillId="4" borderId="23" xfId="2" applyFont="1" applyFill="1" applyBorder="1" applyAlignment="1" applyProtection="1">
      <alignment horizontal="left" vertical="center" indent="1"/>
      <protection hidden="1"/>
    </xf>
    <xf numFmtId="0" fontId="29" fillId="4" borderId="25" xfId="2" applyFont="1" applyFill="1" applyBorder="1" applyAlignment="1" applyProtection="1">
      <alignment horizontal="left" vertical="center"/>
      <protection hidden="1"/>
    </xf>
    <xf numFmtId="0" fontId="9" fillId="4" borderId="0" xfId="2" applyFont="1" applyFill="1" applyBorder="1" applyAlignment="1" applyProtection="1">
      <alignment horizontal="right" vertical="center"/>
      <protection hidden="1"/>
    </xf>
    <xf numFmtId="166" fontId="10" fillId="5" borderId="9" xfId="6" applyNumberFormat="1" applyFont="1" applyFill="1" applyBorder="1" applyAlignment="1" applyProtection="1">
      <alignment horizontal="right" vertical="center"/>
      <protection hidden="1"/>
    </xf>
    <xf numFmtId="0" fontId="19" fillId="4" borderId="6" xfId="2" applyFont="1" applyFill="1" applyBorder="1" applyAlignment="1" applyProtection="1">
      <alignment vertical="center"/>
      <protection hidden="1"/>
    </xf>
    <xf numFmtId="0" fontId="19" fillId="4" borderId="0" xfId="2" applyFont="1" applyFill="1" applyBorder="1" applyAlignment="1" applyProtection="1">
      <alignment vertical="center"/>
      <protection hidden="1"/>
    </xf>
    <xf numFmtId="0" fontId="19" fillId="4" borderId="0" xfId="2" applyFont="1" applyFill="1" applyAlignment="1" applyProtection="1">
      <alignment vertical="center"/>
      <protection hidden="1"/>
    </xf>
    <xf numFmtId="168" fontId="18" fillId="4" borderId="0" xfId="20" applyNumberFormat="1" applyFont="1" applyFill="1" applyBorder="1" applyAlignment="1" applyProtection="1">
      <alignment horizontal="right" vertical="center" wrapText="1"/>
      <protection hidden="1"/>
    </xf>
    <xf numFmtId="0" fontId="18" fillId="4" borderId="0" xfId="2" applyFont="1" applyFill="1" applyBorder="1" applyAlignment="1" applyProtection="1">
      <alignment horizontal="right" vertical="center" wrapText="1"/>
      <protection hidden="1"/>
    </xf>
    <xf numFmtId="0" fontId="9" fillId="4" borderId="0" xfId="2" applyFont="1" applyFill="1" applyAlignment="1" applyProtection="1">
      <alignment horizontal="right"/>
      <protection hidden="1"/>
    </xf>
    <xf numFmtId="0" fontId="9" fillId="4" borderId="0" xfId="2" applyFont="1" applyFill="1" applyBorder="1" applyAlignment="1" applyProtection="1">
      <alignment horizontal="right"/>
      <protection hidden="1"/>
    </xf>
    <xf numFmtId="168" fontId="18" fillId="4" borderId="29" xfId="20" applyNumberFormat="1" applyFont="1" applyFill="1" applyBorder="1" applyAlignment="1" applyProtection="1">
      <alignment horizontal="center" vertical="center" wrapText="1"/>
      <protection hidden="1"/>
    </xf>
    <xf numFmtId="168" fontId="18" fillId="4" borderId="29" xfId="20" applyNumberFormat="1" applyFont="1" applyFill="1" applyBorder="1" applyAlignment="1" applyProtection="1">
      <alignment horizontal="center" vertical="center" wrapText="1"/>
      <protection hidden="1"/>
    </xf>
    <xf numFmtId="0" fontId="26" fillId="4" borderId="29" xfId="2" applyFont="1" applyFill="1" applyBorder="1" applyAlignment="1" applyProtection="1">
      <alignment horizontal="left" vertical="top" wrapText="1"/>
      <protection hidden="1"/>
    </xf>
    <xf numFmtId="0" fontId="9" fillId="4" borderId="29" xfId="2" applyFont="1" applyFill="1" applyBorder="1" applyProtection="1">
      <protection hidden="1"/>
    </xf>
    <xf numFmtId="166" fontId="10" fillId="5" borderId="27" xfId="6" applyNumberFormat="1" applyFont="1" applyFill="1" applyBorder="1" applyAlignment="1" applyProtection="1">
      <alignment vertical="center"/>
      <protection hidden="1"/>
    </xf>
    <xf numFmtId="166" fontId="10" fillId="5" borderId="15" xfId="6" applyNumberFormat="1" applyFont="1" applyFill="1" applyBorder="1" applyAlignment="1" applyProtection="1">
      <alignment vertical="center"/>
      <protection hidden="1"/>
    </xf>
    <xf numFmtId="0" fontId="28" fillId="4" borderId="7" xfId="2" applyFont="1" applyFill="1" applyBorder="1" applyProtection="1">
      <protection hidden="1"/>
    </xf>
    <xf numFmtId="0" fontId="28" fillId="4" borderId="1" xfId="2" applyFont="1" applyFill="1" applyBorder="1" applyProtection="1">
      <protection hidden="1"/>
    </xf>
    <xf numFmtId="0" fontId="9" fillId="4" borderId="1" xfId="2" applyFont="1" applyFill="1" applyBorder="1" applyProtection="1">
      <protection hidden="1"/>
    </xf>
    <xf numFmtId="166" fontId="13" fillId="4" borderId="1" xfId="2" applyNumberFormat="1" applyFont="1" applyFill="1" applyBorder="1" applyProtection="1">
      <protection hidden="1"/>
    </xf>
    <xf numFmtId="0" fontId="9" fillId="4" borderId="8" xfId="2" applyFont="1" applyFill="1" applyBorder="1" applyProtection="1">
      <protection hidden="1"/>
    </xf>
    <xf numFmtId="0" fontId="17" fillId="4" borderId="3" xfId="2" applyFont="1" applyFill="1" applyBorder="1" applyAlignment="1" applyProtection="1">
      <alignment horizontal="left" vertical="center" wrapText="1"/>
      <protection hidden="1"/>
    </xf>
    <xf numFmtId="0" fontId="18" fillId="4" borderId="3" xfId="2" applyFont="1" applyFill="1" applyBorder="1" applyAlignment="1" applyProtection="1">
      <alignment horizontal="center" vertical="center" wrapText="1"/>
      <protection hidden="1"/>
    </xf>
    <xf numFmtId="0" fontId="27" fillId="4" borderId="0" xfId="2" applyFont="1" applyFill="1" applyBorder="1" applyAlignment="1" applyProtection="1">
      <alignment horizontal="left" vertical="center"/>
      <protection hidden="1"/>
    </xf>
    <xf numFmtId="0" fontId="9" fillId="4" borderId="0" xfId="2" applyFont="1" applyFill="1" applyBorder="1" applyAlignment="1" applyProtection="1">
      <alignment horizontal="left" vertical="center"/>
      <protection hidden="1"/>
    </xf>
    <xf numFmtId="0" fontId="34" fillId="4" borderId="0" xfId="2" applyFont="1" applyFill="1" applyBorder="1" applyAlignment="1" applyProtection="1">
      <alignment horizontal="center" vertical="center" wrapText="1"/>
      <protection hidden="1"/>
    </xf>
    <xf numFmtId="0" fontId="35" fillId="4" borderId="0" xfId="2" applyFont="1" applyFill="1" applyBorder="1" applyAlignment="1" applyProtection="1">
      <alignment horizontal="right" vertical="center" wrapText="1"/>
      <protection hidden="1"/>
    </xf>
    <xf numFmtId="0" fontId="13" fillId="4" borderId="0" xfId="2" applyFont="1" applyFill="1" applyBorder="1" applyAlignment="1" applyProtection="1">
      <alignment wrapText="1"/>
      <protection hidden="1"/>
    </xf>
    <xf numFmtId="0" fontId="9" fillId="4" borderId="0" xfId="2" applyFont="1" applyFill="1" applyBorder="1" applyAlignment="1" applyProtection="1">
      <alignment vertical="top" wrapText="1"/>
      <protection hidden="1"/>
    </xf>
    <xf numFmtId="0" fontId="12" fillId="4" borderId="0" xfId="2" applyFont="1" applyFill="1" applyBorder="1" applyAlignment="1" applyProtection="1">
      <alignment horizontal="left" vertical="top" wrapText="1"/>
      <protection hidden="1"/>
    </xf>
    <xf numFmtId="0" fontId="9" fillId="4" borderId="0" xfId="2" applyFont="1" applyFill="1" applyBorder="1" applyAlignment="1" applyProtection="1">
      <alignment horizontal="center" vertical="center"/>
      <protection hidden="1"/>
    </xf>
    <xf numFmtId="0" fontId="28" fillId="4" borderId="0" xfId="2" applyFont="1" applyFill="1" applyAlignment="1" applyProtection="1">
      <alignment horizontal="left" vertical="center"/>
      <protection hidden="1"/>
    </xf>
    <xf numFmtId="0" fontId="28" fillId="4" borderId="5" xfId="2" applyFont="1" applyFill="1" applyBorder="1" applyAlignment="1" applyProtection="1">
      <alignment horizontal="left" vertical="center"/>
      <protection hidden="1"/>
    </xf>
    <xf numFmtId="0" fontId="23" fillId="4" borderId="0" xfId="2" applyFont="1" applyFill="1" applyBorder="1" applyAlignment="1" applyProtection="1">
      <alignment horizontal="center" vertical="center"/>
      <protection hidden="1"/>
    </xf>
    <xf numFmtId="0" fontId="23" fillId="4" borderId="0" xfId="2" applyFont="1" applyFill="1" applyBorder="1" applyAlignment="1" applyProtection="1">
      <alignment horizontal="right" vertical="center"/>
      <protection hidden="1"/>
    </xf>
    <xf numFmtId="0" fontId="9" fillId="4" borderId="0" xfId="2" applyFont="1" applyFill="1" applyAlignment="1" applyProtection="1">
      <alignment horizontal="center" vertical="center"/>
      <protection hidden="1"/>
    </xf>
    <xf numFmtId="166" fontId="10" fillId="4" borderId="0" xfId="6" applyNumberFormat="1" applyFont="1" applyFill="1" applyBorder="1" applyAlignment="1" applyProtection="1">
      <alignment horizontal="center" vertical="center"/>
      <protection hidden="1"/>
    </xf>
    <xf numFmtId="9" fontId="38" fillId="4" borderId="0" xfId="20" applyFont="1" applyFill="1" applyBorder="1" applyAlignment="1" applyProtection="1">
      <alignment horizontal="center" vertical="center"/>
      <protection hidden="1"/>
    </xf>
    <xf numFmtId="166" fontId="13" fillId="4" borderId="0" xfId="2" applyNumberFormat="1" applyFont="1" applyFill="1" applyAlignment="1" applyProtection="1">
      <alignment horizontal="center" vertical="center"/>
      <protection hidden="1"/>
    </xf>
    <xf numFmtId="0" fontId="33" fillId="4" borderId="0" xfId="2" applyFont="1" applyFill="1" applyBorder="1" applyAlignment="1" applyProtection="1">
      <alignment horizontal="left" vertical="center"/>
      <protection hidden="1"/>
    </xf>
    <xf numFmtId="0" fontId="33" fillId="4" borderId="5" xfId="2" applyFont="1" applyFill="1" applyBorder="1" applyAlignment="1" applyProtection="1">
      <alignment horizontal="left" vertical="center"/>
      <protection hidden="1"/>
    </xf>
    <xf numFmtId="0" fontId="32" fillId="4" borderId="0" xfId="2" applyFont="1" applyFill="1" applyBorder="1" applyAlignment="1" applyProtection="1">
      <alignment horizontal="left" vertical="center"/>
      <protection hidden="1"/>
    </xf>
    <xf numFmtId="0" fontId="34" fillId="4" borderId="0" xfId="2" applyFont="1" applyFill="1" applyBorder="1" applyAlignment="1" applyProtection="1">
      <alignment horizontal="left" vertical="center" wrapText="1"/>
      <protection hidden="1"/>
    </xf>
    <xf numFmtId="0" fontId="34" fillId="4" borderId="0" xfId="2" applyFont="1" applyFill="1" applyBorder="1" applyAlignment="1" applyProtection="1">
      <alignment horizontal="right" vertical="center" wrapText="1"/>
      <protection hidden="1"/>
    </xf>
    <xf numFmtId="0" fontId="35" fillId="4" borderId="0" xfId="2" applyFont="1" applyFill="1" applyBorder="1" applyAlignment="1" applyProtection="1">
      <alignment horizontal="center" vertical="center" wrapText="1"/>
      <protection hidden="1"/>
    </xf>
    <xf numFmtId="0" fontId="36" fillId="4" borderId="0" xfId="2" applyFont="1" applyFill="1" applyBorder="1" applyAlignment="1" applyProtection="1">
      <alignment horizontal="center" vertical="center"/>
      <protection hidden="1"/>
    </xf>
    <xf numFmtId="0" fontId="36" fillId="4" borderId="0" xfId="2" applyFont="1" applyFill="1" applyAlignment="1" applyProtection="1">
      <alignment horizontal="center" vertical="center"/>
      <protection hidden="1"/>
    </xf>
    <xf numFmtId="166" fontId="37" fillId="4" borderId="0" xfId="2" applyNumberFormat="1" applyFont="1" applyFill="1" applyAlignment="1" applyProtection="1">
      <alignment horizontal="center" vertical="center"/>
      <protection hidden="1"/>
    </xf>
    <xf numFmtId="0" fontId="40" fillId="4" borderId="0" xfId="2" applyFont="1" applyFill="1" applyBorder="1" applyAlignment="1" applyProtection="1">
      <alignment horizontal="center" vertical="center"/>
      <protection hidden="1"/>
    </xf>
    <xf numFmtId="0" fontId="35" fillId="4" borderId="29" xfId="2" applyFont="1" applyFill="1" applyBorder="1" applyAlignment="1" applyProtection="1">
      <alignment horizontal="right" vertical="center" wrapText="1"/>
      <protection hidden="1"/>
    </xf>
    <xf numFmtId="0" fontId="35" fillId="4" borderId="30" xfId="2" applyFont="1" applyFill="1" applyBorder="1" applyAlignment="1" applyProtection="1">
      <alignment horizontal="right" vertical="center" wrapText="1"/>
      <protection hidden="1"/>
    </xf>
    <xf numFmtId="0" fontId="28" fillId="4" borderId="1" xfId="2" applyFont="1" applyFill="1" applyBorder="1" applyAlignment="1" applyProtection="1">
      <alignment horizontal="left" vertical="center" indent="1"/>
      <protection hidden="1"/>
    </xf>
    <xf numFmtId="0" fontId="9" fillId="4" borderId="1" xfId="2" applyFont="1" applyFill="1" applyBorder="1" applyAlignment="1" applyProtection="1">
      <alignment vertical="top" wrapText="1"/>
      <protection hidden="1"/>
    </xf>
    <xf numFmtId="0" fontId="9" fillId="4" borderId="1" xfId="2" applyFont="1" applyFill="1" applyBorder="1" applyAlignment="1" applyProtection="1">
      <alignment vertical="center"/>
      <protection hidden="1"/>
    </xf>
    <xf numFmtId="166" fontId="23" fillId="4" borderId="1" xfId="6" applyNumberFormat="1" applyFont="1" applyFill="1" applyBorder="1" applyAlignment="1" applyProtection="1">
      <alignment horizontal="right" vertical="center"/>
      <protection hidden="1"/>
    </xf>
    <xf numFmtId="0" fontId="23" fillId="4" borderId="1" xfId="2" applyFont="1" applyFill="1" applyBorder="1" applyAlignment="1" applyProtection="1">
      <alignment vertical="center"/>
      <protection hidden="1"/>
    </xf>
    <xf numFmtId="166" fontId="13" fillId="4" borderId="0" xfId="2" applyNumberFormat="1" applyFont="1" applyFill="1" applyBorder="1" applyProtection="1">
      <protection hidden="1"/>
    </xf>
    <xf numFmtId="0" fontId="23" fillId="4" borderId="0" xfId="2" applyFont="1" applyFill="1" applyBorder="1" applyAlignment="1" applyProtection="1">
      <alignment vertical="center"/>
      <protection hidden="1"/>
    </xf>
    <xf numFmtId="0" fontId="28" fillId="4" borderId="0" xfId="2" applyFont="1" applyFill="1" applyBorder="1" applyAlignment="1" applyProtection="1">
      <alignment horizontal="left" vertical="center" indent="1"/>
      <protection hidden="1"/>
    </xf>
    <xf numFmtId="166" fontId="23" fillId="4" borderId="0" xfId="6" applyNumberFormat="1" applyFont="1" applyFill="1" applyBorder="1" applyAlignment="1" applyProtection="1">
      <alignment horizontal="right" vertical="center"/>
      <protection hidden="1"/>
    </xf>
    <xf numFmtId="0" fontId="30" fillId="4" borderId="0" xfId="2" applyFont="1" applyFill="1" applyBorder="1" applyAlignment="1" applyProtection="1">
      <alignment horizontal="left" vertical="center"/>
      <protection hidden="1"/>
    </xf>
    <xf numFmtId="0" fontId="16" fillId="4" borderId="0" xfId="2" applyFont="1" applyFill="1" applyBorder="1" applyAlignment="1" applyProtection="1">
      <alignment horizontal="left" vertical="center"/>
      <protection hidden="1"/>
    </xf>
    <xf numFmtId="165" fontId="8" fillId="4" borderId="0" xfId="1" applyNumberFormat="1" applyFont="1" applyFill="1" applyBorder="1" applyAlignment="1" applyProtection="1">
      <alignment horizontal="center" vertical="center"/>
      <protection hidden="1"/>
    </xf>
    <xf numFmtId="166" fontId="15" fillId="4" borderId="0" xfId="1" applyNumberFormat="1" applyFont="1" applyFill="1" applyBorder="1" applyAlignment="1" applyProtection="1">
      <alignment horizontal="right" vertical="center"/>
      <protection hidden="1"/>
    </xf>
    <xf numFmtId="0" fontId="29" fillId="4" borderId="23" xfId="2" applyFont="1" applyFill="1" applyBorder="1" applyAlignment="1" applyProtection="1">
      <alignment horizontal="left" vertical="center" indent="1"/>
      <protection hidden="1"/>
    </xf>
    <xf numFmtId="0" fontId="28" fillId="4" borderId="0" xfId="2" applyFont="1" applyFill="1" applyAlignment="1" applyProtection="1">
      <alignment horizontal="right"/>
      <protection hidden="1"/>
    </xf>
    <xf numFmtId="0" fontId="28" fillId="4" borderId="5" xfId="2" applyFont="1" applyFill="1" applyBorder="1" applyAlignment="1" applyProtection="1">
      <alignment horizontal="right" vertical="center"/>
      <protection hidden="1"/>
    </xf>
    <xf numFmtId="0" fontId="19" fillId="4" borderId="0" xfId="2" applyFont="1" applyFill="1" applyBorder="1" applyAlignment="1" applyProtection="1">
      <alignment horizontal="right" vertical="center"/>
      <protection hidden="1"/>
    </xf>
    <xf numFmtId="0" fontId="9" fillId="4" borderId="0" xfId="2" applyFont="1" applyFill="1" applyBorder="1" applyAlignment="1" applyProtection="1">
      <alignment horizontal="right" vertical="center"/>
      <protection locked="0"/>
    </xf>
    <xf numFmtId="168" fontId="18" fillId="4" borderId="0" xfId="20" applyNumberFormat="1" applyFont="1" applyFill="1" applyBorder="1" applyAlignment="1" applyProtection="1">
      <alignment horizontal="right" vertical="center" wrapText="1"/>
      <protection locked="0"/>
    </xf>
    <xf numFmtId="0" fontId="18" fillId="4" borderId="0" xfId="2" applyFont="1" applyFill="1" applyBorder="1" applyAlignment="1" applyProtection="1">
      <alignment horizontal="right" vertical="center" wrapText="1"/>
      <protection locked="0"/>
    </xf>
    <xf numFmtId="0" fontId="9" fillId="4" borderId="0" xfId="2" applyFont="1" applyFill="1" applyAlignment="1" applyProtection="1">
      <alignment horizontal="right"/>
      <protection locked="0"/>
    </xf>
    <xf numFmtId="0" fontId="26" fillId="4" borderId="0" xfId="2" applyFont="1" applyFill="1" applyBorder="1" applyAlignment="1" applyProtection="1">
      <alignment horizontal="right" vertical="top" wrapText="1"/>
      <protection locked="0"/>
    </xf>
    <xf numFmtId="0" fontId="9" fillId="4" borderId="0" xfId="2" applyFont="1" applyFill="1" applyBorder="1" applyAlignment="1" applyProtection="1">
      <alignment horizontal="right"/>
      <protection locked="0"/>
    </xf>
    <xf numFmtId="0" fontId="35" fillId="4" borderId="0" xfId="2" applyFont="1" applyFill="1" applyBorder="1" applyAlignment="1" applyProtection="1">
      <alignment horizontal="right" vertical="center" wrapText="1"/>
      <protection locked="0"/>
    </xf>
    <xf numFmtId="0" fontId="34" fillId="4" borderId="0" xfId="2" applyFont="1" applyFill="1" applyBorder="1" applyAlignment="1" applyProtection="1">
      <alignment horizontal="right" vertical="center" wrapText="1"/>
      <protection locked="0"/>
    </xf>
    <xf numFmtId="0" fontId="26" fillId="4" borderId="0" xfId="2" applyFont="1" applyFill="1" applyBorder="1" applyAlignment="1" applyProtection="1">
      <alignment horizontal="left" vertical="top" wrapText="1"/>
      <protection hidden="1"/>
    </xf>
    <xf numFmtId="166" fontId="9" fillId="5" borderId="9" xfId="6" applyNumberFormat="1" applyFont="1" applyFill="1" applyBorder="1" applyAlignment="1" applyProtection="1">
      <alignment horizontal="right" vertical="center"/>
      <protection hidden="1"/>
    </xf>
    <xf numFmtId="166" fontId="10" fillId="7" borderId="9" xfId="6" applyNumberFormat="1" applyFont="1" applyFill="1" applyBorder="1" applyAlignment="1" applyProtection="1">
      <alignment horizontal="right" vertical="center"/>
      <protection hidden="1"/>
    </xf>
    <xf numFmtId="166" fontId="10" fillId="7" borderId="27" xfId="6" applyNumberFormat="1" applyFont="1" applyFill="1" applyBorder="1" applyAlignment="1" applyProtection="1">
      <alignment vertical="center"/>
      <protection hidden="1"/>
    </xf>
    <xf numFmtId="166" fontId="10" fillId="7" borderId="15" xfId="6" applyNumberFormat="1" applyFont="1" applyFill="1" applyBorder="1" applyAlignment="1" applyProtection="1">
      <alignment vertical="center"/>
      <protection hidden="1"/>
    </xf>
    <xf numFmtId="166" fontId="9" fillId="5" borderId="9" xfId="6" applyNumberFormat="1" applyFont="1" applyFill="1" applyBorder="1" applyAlignment="1" applyProtection="1">
      <alignment vertical="center"/>
      <protection hidden="1"/>
    </xf>
    <xf numFmtId="168" fontId="18" fillId="4" borderId="0" xfId="20" applyNumberFormat="1" applyFont="1" applyFill="1" applyBorder="1" applyAlignment="1" applyProtection="1">
      <alignment vertical="center" wrapText="1"/>
      <protection hidden="1"/>
    </xf>
    <xf numFmtId="0" fontId="18" fillId="4" borderId="0" xfId="2" applyFont="1" applyFill="1" applyBorder="1" applyAlignment="1" applyProtection="1">
      <alignment vertical="center" wrapText="1"/>
      <protection hidden="1"/>
    </xf>
    <xf numFmtId="0" fontId="9" fillId="4" borderId="0" xfId="2" applyFont="1" applyFill="1" applyAlignment="1" applyProtection="1">
      <protection hidden="1"/>
    </xf>
    <xf numFmtId="0" fontId="9" fillId="4" borderId="0" xfId="2" applyFont="1" applyFill="1" applyBorder="1" applyAlignment="1" applyProtection="1">
      <protection hidden="1"/>
    </xf>
    <xf numFmtId="0" fontId="29" fillId="4" borderId="23" xfId="2" applyFont="1" applyFill="1" applyBorder="1" applyAlignment="1" applyProtection="1">
      <alignment horizontal="left" vertical="center" indent="1"/>
      <protection hidden="1"/>
    </xf>
    <xf numFmtId="166" fontId="23" fillId="4" borderId="0" xfId="6" applyNumberFormat="1" applyFont="1" applyFill="1" applyBorder="1" applyAlignment="1" applyProtection="1">
      <alignment horizontal="right" vertical="center"/>
      <protection locked="0"/>
    </xf>
    <xf numFmtId="168" fontId="38" fillId="0" borderId="9" xfId="20" applyNumberFormat="1" applyFont="1" applyFill="1" applyBorder="1" applyAlignment="1" applyProtection="1">
      <alignment horizontal="center" vertical="center"/>
      <protection hidden="1"/>
    </xf>
    <xf numFmtId="168" fontId="35" fillId="0" borderId="0" xfId="2" applyNumberFormat="1" applyFont="1" applyFill="1" applyBorder="1" applyAlignment="1" applyProtection="1">
      <alignment horizontal="center" vertical="center" wrapText="1"/>
      <protection hidden="1"/>
    </xf>
    <xf numFmtId="168" fontId="9" fillId="4" borderId="0" xfId="2" applyNumberFormat="1" applyFont="1" applyFill="1" applyAlignment="1" applyProtection="1">
      <alignment horizontal="center" vertical="center"/>
      <protection hidden="1"/>
    </xf>
    <xf numFmtId="168" fontId="35" fillId="4" borderId="29" xfId="2" applyNumberFormat="1" applyFont="1" applyFill="1" applyBorder="1" applyAlignment="1" applyProtection="1">
      <alignment horizontal="right" vertical="center" wrapText="1"/>
      <protection hidden="1"/>
    </xf>
    <xf numFmtId="166" fontId="9" fillId="4" borderId="0" xfId="6" applyNumberFormat="1" applyFont="1" applyFill="1" applyBorder="1" applyAlignment="1" applyProtection="1">
      <alignment horizontal="right" vertical="center"/>
      <protection hidden="1"/>
    </xf>
    <xf numFmtId="168" fontId="38" fillId="4" borderId="0" xfId="20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wrapText="1"/>
    </xf>
    <xf numFmtId="166" fontId="9" fillId="5" borderId="11" xfId="6" applyNumberFormat="1" applyFont="1" applyFill="1" applyBorder="1" applyAlignment="1" applyProtection="1">
      <alignment horizontal="right" vertical="center"/>
      <protection hidden="1"/>
    </xf>
    <xf numFmtId="166" fontId="9" fillId="5" borderId="12" xfId="6" applyNumberFormat="1" applyFont="1" applyFill="1" applyBorder="1" applyAlignment="1" applyProtection="1">
      <alignment horizontal="right" vertical="center"/>
      <protection hidden="1"/>
    </xf>
    <xf numFmtId="166" fontId="9" fillId="5" borderId="13" xfId="6" applyNumberFormat="1" applyFont="1" applyFill="1" applyBorder="1" applyAlignment="1" applyProtection="1">
      <alignment horizontal="right" vertical="center"/>
      <protection hidden="1"/>
    </xf>
    <xf numFmtId="0" fontId="42" fillId="4" borderId="0" xfId="2" applyFont="1" applyFill="1" applyAlignment="1" applyProtection="1">
      <alignment horizontal="left" vertical="center" indent="18"/>
      <protection hidden="1"/>
    </xf>
    <xf numFmtId="0" fontId="27" fillId="4" borderId="0" xfId="2" applyFont="1" applyFill="1" applyBorder="1" applyAlignment="1" applyProtection="1">
      <alignment horizontal="left" vertical="center" wrapText="1"/>
      <protection hidden="1"/>
    </xf>
    <xf numFmtId="0" fontId="39" fillId="6" borderId="23" xfId="2" applyFont="1" applyFill="1" applyBorder="1" applyAlignment="1" applyProtection="1">
      <alignment horizontal="left" vertical="center"/>
      <protection locked="0"/>
    </xf>
    <xf numFmtId="0" fontId="39" fillId="6" borderId="24" xfId="2" applyFont="1" applyFill="1" applyBorder="1" applyAlignment="1" applyProtection="1">
      <alignment horizontal="left" vertical="center"/>
      <protection locked="0"/>
    </xf>
    <xf numFmtId="0" fontId="39" fillId="6" borderId="25" xfId="2" applyFont="1" applyFill="1" applyBorder="1" applyAlignment="1" applyProtection="1">
      <alignment horizontal="left" vertical="center"/>
      <protection locked="0"/>
    </xf>
    <xf numFmtId="0" fontId="26" fillId="4" borderId="0" xfId="2" applyFont="1" applyFill="1" applyBorder="1" applyAlignment="1" applyProtection="1">
      <alignment horizontal="left" vertical="top" wrapText="1"/>
      <protection hidden="1"/>
    </xf>
    <xf numFmtId="0" fontId="10" fillId="0" borderId="31" xfId="2" applyFont="1" applyFill="1" applyBorder="1" applyAlignment="1" applyProtection="1">
      <alignment horizontal="center" vertical="center" wrapText="1"/>
      <protection hidden="1"/>
    </xf>
    <xf numFmtId="0" fontId="10" fillId="0" borderId="26" xfId="2" applyFont="1" applyFill="1" applyBorder="1" applyAlignment="1" applyProtection="1">
      <alignment horizontal="center" vertical="center" wrapText="1"/>
      <protection hidden="1"/>
    </xf>
    <xf numFmtId="0" fontId="10" fillId="0" borderId="33" xfId="2" applyFont="1" applyFill="1" applyBorder="1" applyAlignment="1" applyProtection="1">
      <alignment horizontal="center" vertical="center" wrapText="1"/>
      <protection hidden="1"/>
    </xf>
    <xf numFmtId="0" fontId="9" fillId="4" borderId="0" xfId="2" applyFont="1" applyFill="1" applyBorder="1" applyAlignment="1" applyProtection="1">
      <alignment horizontal="center"/>
      <protection hidden="1"/>
    </xf>
    <xf numFmtId="0" fontId="10" fillId="4" borderId="23" xfId="2" applyFont="1" applyFill="1" applyBorder="1" applyAlignment="1" applyProtection="1">
      <alignment horizontal="center" vertical="center" wrapText="1"/>
      <protection hidden="1"/>
    </xf>
    <xf numFmtId="0" fontId="10" fillId="4" borderId="24" xfId="2" applyFont="1" applyFill="1" applyBorder="1" applyAlignment="1" applyProtection="1">
      <alignment horizontal="center" vertical="center" wrapText="1"/>
      <protection hidden="1"/>
    </xf>
    <xf numFmtId="0" fontId="10" fillId="4" borderId="25" xfId="2" applyFont="1" applyFill="1" applyBorder="1" applyAlignment="1" applyProtection="1">
      <alignment horizontal="center" vertical="center" wrapText="1"/>
      <protection hidden="1"/>
    </xf>
    <xf numFmtId="0" fontId="10" fillId="0" borderId="16" xfId="2" applyFont="1" applyFill="1" applyBorder="1" applyAlignment="1" applyProtection="1">
      <alignment horizontal="center" vertical="center" wrapText="1"/>
      <protection hidden="1"/>
    </xf>
    <xf numFmtId="0" fontId="10" fillId="0" borderId="17" xfId="2" applyFont="1" applyFill="1" applyBorder="1" applyAlignment="1" applyProtection="1">
      <alignment horizontal="center" vertical="center" wrapText="1"/>
      <protection hidden="1"/>
    </xf>
    <xf numFmtId="0" fontId="10" fillId="0" borderId="18" xfId="2" applyFont="1" applyFill="1" applyBorder="1" applyAlignment="1" applyProtection="1">
      <alignment horizontal="center" vertical="center" wrapText="1"/>
      <protection hidden="1"/>
    </xf>
    <xf numFmtId="0" fontId="10" fillId="0" borderId="14" xfId="2" applyFont="1" applyFill="1" applyBorder="1" applyAlignment="1" applyProtection="1">
      <alignment horizontal="center" vertical="center" wrapText="1"/>
      <protection hidden="1"/>
    </xf>
    <xf numFmtId="0" fontId="10" fillId="0" borderId="0" xfId="2" applyFont="1" applyFill="1" applyBorder="1" applyAlignment="1" applyProtection="1">
      <alignment horizontal="center" vertical="center" wrapText="1"/>
      <protection hidden="1"/>
    </xf>
    <xf numFmtId="0" fontId="10" fillId="0" borderId="19" xfId="2" applyFont="1" applyFill="1" applyBorder="1" applyAlignment="1" applyProtection="1">
      <alignment horizontal="center" vertical="center" wrapText="1"/>
      <protection hidden="1"/>
    </xf>
    <xf numFmtId="0" fontId="10" fillId="0" borderId="34" xfId="2" applyFont="1" applyFill="1" applyBorder="1" applyAlignment="1" applyProtection="1">
      <alignment horizontal="center" vertical="center" wrapText="1"/>
      <protection hidden="1"/>
    </xf>
    <xf numFmtId="0" fontId="10" fillId="0" borderId="30" xfId="2" applyFont="1" applyFill="1" applyBorder="1" applyAlignment="1" applyProtection="1">
      <alignment horizontal="center" vertical="center" wrapText="1"/>
      <protection hidden="1"/>
    </xf>
    <xf numFmtId="0" fontId="10" fillId="0" borderId="35" xfId="2" applyFont="1" applyFill="1" applyBorder="1" applyAlignment="1" applyProtection="1">
      <alignment horizontal="center" vertical="center" wrapText="1"/>
      <protection hidden="1"/>
    </xf>
    <xf numFmtId="0" fontId="28" fillId="4" borderId="28" xfId="2" applyFont="1" applyFill="1" applyBorder="1" applyAlignment="1" applyProtection="1">
      <alignment horizontal="center"/>
      <protection hidden="1"/>
    </xf>
    <xf numFmtId="168" fontId="18" fillId="4" borderId="29" xfId="20" applyNumberFormat="1" applyFont="1" applyFill="1" applyBorder="1" applyAlignment="1" applyProtection="1">
      <alignment horizontal="center" vertical="center" wrapText="1"/>
      <protection hidden="1"/>
    </xf>
    <xf numFmtId="0" fontId="27" fillId="4" borderId="20" xfId="2" applyFont="1" applyFill="1" applyBorder="1" applyAlignment="1" applyProtection="1">
      <alignment horizontal="left" vertical="center"/>
      <protection hidden="1"/>
    </xf>
    <xf numFmtId="0" fontId="27" fillId="4" borderId="22" xfId="2" applyFont="1" applyFill="1" applyBorder="1" applyAlignment="1" applyProtection="1">
      <alignment horizontal="left" vertical="center"/>
      <protection hidden="1"/>
    </xf>
    <xf numFmtId="166" fontId="10" fillId="7" borderId="36" xfId="6" applyNumberFormat="1" applyFont="1" applyFill="1" applyBorder="1" applyAlignment="1" applyProtection="1">
      <alignment horizontal="right" vertical="center"/>
      <protection hidden="1"/>
    </xf>
    <xf numFmtId="166" fontId="10" fillId="7" borderId="37" xfId="6" applyNumberFormat="1" applyFont="1" applyFill="1" applyBorder="1" applyAlignment="1" applyProtection="1">
      <alignment horizontal="right" vertical="center"/>
      <protection hidden="1"/>
    </xf>
    <xf numFmtId="166" fontId="10" fillId="7" borderId="38" xfId="6" applyNumberFormat="1" applyFont="1" applyFill="1" applyBorder="1" applyAlignment="1" applyProtection="1">
      <alignment horizontal="right" vertical="center"/>
      <protection hidden="1"/>
    </xf>
    <xf numFmtId="166" fontId="10" fillId="7" borderId="20" xfId="6" applyNumberFormat="1" applyFont="1" applyFill="1" applyBorder="1" applyAlignment="1" applyProtection="1">
      <alignment vertical="center"/>
      <protection hidden="1"/>
    </xf>
    <xf numFmtId="166" fontId="10" fillId="7" borderId="21" xfId="6" applyNumberFormat="1" applyFont="1" applyFill="1" applyBorder="1" applyAlignment="1" applyProtection="1">
      <alignment vertical="center"/>
      <protection hidden="1"/>
    </xf>
    <xf numFmtId="166" fontId="10" fillId="7" borderId="22" xfId="6" applyNumberFormat="1" applyFont="1" applyFill="1" applyBorder="1" applyAlignment="1" applyProtection="1">
      <alignment vertical="center"/>
      <protection hidden="1"/>
    </xf>
    <xf numFmtId="0" fontId="10" fillId="4" borderId="0" xfId="20" applyNumberFormat="1" applyFont="1" applyFill="1" applyBorder="1" applyAlignment="1" applyProtection="1">
      <alignment horizontal="center" vertical="center"/>
      <protection hidden="1"/>
    </xf>
    <xf numFmtId="0" fontId="10" fillId="0" borderId="23" xfId="2" applyFont="1" applyFill="1" applyBorder="1" applyAlignment="1" applyProtection="1">
      <alignment horizontal="center" vertical="center" wrapText="1"/>
      <protection hidden="1"/>
    </xf>
    <xf numFmtId="0" fontId="10" fillId="0" borderId="24" xfId="2" applyFont="1" applyFill="1" applyBorder="1" applyAlignment="1" applyProtection="1">
      <alignment horizontal="center" vertical="center" wrapText="1"/>
      <protection hidden="1"/>
    </xf>
    <xf numFmtId="0" fontId="10" fillId="0" borderId="25" xfId="2" applyFont="1" applyFill="1" applyBorder="1" applyAlignment="1" applyProtection="1">
      <alignment horizontal="center" vertical="center" wrapText="1"/>
      <protection hidden="1"/>
    </xf>
    <xf numFmtId="0" fontId="11" fillId="4" borderId="0" xfId="2" applyFont="1" applyFill="1" applyBorder="1" applyAlignment="1" applyProtection="1">
      <alignment horizontal="center" vertical="center" wrapText="1"/>
      <protection hidden="1"/>
    </xf>
    <xf numFmtId="0" fontId="29" fillId="4" borderId="23" xfId="2" applyFont="1" applyFill="1" applyBorder="1" applyAlignment="1" applyProtection="1">
      <alignment horizontal="left" vertical="center" indent="1"/>
      <protection hidden="1"/>
    </xf>
    <xf numFmtId="0" fontId="29" fillId="4" borderId="25" xfId="2" applyFont="1" applyFill="1" applyBorder="1" applyAlignment="1" applyProtection="1">
      <alignment horizontal="left" vertical="center" indent="1"/>
      <protection hidden="1"/>
    </xf>
    <xf numFmtId="166" fontId="9" fillId="5" borderId="11" xfId="6" applyNumberFormat="1" applyFont="1" applyFill="1" applyBorder="1" applyAlignment="1" applyProtection="1">
      <alignment vertical="center"/>
      <protection hidden="1"/>
    </xf>
    <xf numFmtId="166" fontId="9" fillId="5" borderId="12" xfId="6" applyNumberFormat="1" applyFont="1" applyFill="1" applyBorder="1" applyAlignment="1" applyProtection="1">
      <alignment vertical="center"/>
      <protection hidden="1"/>
    </xf>
    <xf numFmtId="166" fontId="9" fillId="5" borderId="13" xfId="6" applyNumberFormat="1" applyFont="1" applyFill="1" applyBorder="1" applyAlignment="1" applyProtection="1">
      <alignment vertical="center"/>
      <protection hidden="1"/>
    </xf>
    <xf numFmtId="166" fontId="23" fillId="6" borderId="11" xfId="6" applyNumberFormat="1" applyFont="1" applyFill="1" applyBorder="1" applyAlignment="1" applyProtection="1">
      <alignment horizontal="right" vertical="center"/>
      <protection locked="0"/>
    </xf>
    <xf numFmtId="166" fontId="23" fillId="6" borderId="12" xfId="6" applyNumberFormat="1" applyFont="1" applyFill="1" applyBorder="1" applyAlignment="1" applyProtection="1">
      <alignment horizontal="right" vertical="center"/>
      <protection locked="0"/>
    </xf>
    <xf numFmtId="166" fontId="23" fillId="6" borderId="13" xfId="6" applyNumberFormat="1" applyFont="1" applyFill="1" applyBorder="1" applyAlignment="1" applyProtection="1">
      <alignment horizontal="right" vertical="center"/>
      <protection locked="0"/>
    </xf>
    <xf numFmtId="166" fontId="10" fillId="5" borderId="20" xfId="6" applyNumberFormat="1" applyFont="1" applyFill="1" applyBorder="1" applyAlignment="1" applyProtection="1">
      <alignment vertical="center"/>
      <protection hidden="1"/>
    </xf>
    <xf numFmtId="166" fontId="10" fillId="5" borderId="21" xfId="6" applyNumberFormat="1" applyFont="1" applyFill="1" applyBorder="1" applyAlignment="1" applyProtection="1">
      <alignment vertical="center"/>
      <protection hidden="1"/>
    </xf>
    <xf numFmtId="166" fontId="10" fillId="5" borderId="22" xfId="6" applyNumberFormat="1" applyFont="1" applyFill="1" applyBorder="1" applyAlignment="1" applyProtection="1">
      <alignment vertical="center"/>
      <protection hidden="1"/>
    </xf>
    <xf numFmtId="166" fontId="39" fillId="6" borderId="23" xfId="6" applyNumberFormat="1" applyFont="1" applyFill="1" applyBorder="1" applyAlignment="1" applyProtection="1">
      <alignment horizontal="center" vertical="center"/>
      <protection locked="0"/>
    </xf>
    <xf numFmtId="166" fontId="39" fillId="6" borderId="24" xfId="6" applyNumberFormat="1" applyFont="1" applyFill="1" applyBorder="1" applyAlignment="1" applyProtection="1">
      <alignment horizontal="center" vertical="center"/>
      <protection locked="0"/>
    </xf>
    <xf numFmtId="166" fontId="39" fillId="6" borderId="25" xfId="6" applyNumberFormat="1" applyFont="1" applyFill="1" applyBorder="1" applyAlignment="1" applyProtection="1">
      <alignment horizontal="center" vertical="center"/>
      <protection locked="0"/>
    </xf>
    <xf numFmtId="166" fontId="26" fillId="5" borderId="23" xfId="6" applyNumberFormat="1" applyFont="1" applyFill="1" applyBorder="1" applyAlignment="1" applyProtection="1">
      <alignment horizontal="left" vertical="center"/>
      <protection hidden="1"/>
    </xf>
    <xf numFmtId="166" fontId="26" fillId="5" borderId="24" xfId="6" applyNumberFormat="1" applyFont="1" applyFill="1" applyBorder="1" applyAlignment="1" applyProtection="1">
      <alignment horizontal="left" vertical="center"/>
      <protection hidden="1"/>
    </xf>
    <xf numFmtId="166" fontId="26" fillId="5" borderId="25" xfId="6" applyNumberFormat="1" applyFont="1" applyFill="1" applyBorder="1" applyAlignment="1" applyProtection="1">
      <alignment horizontal="left" vertical="center"/>
      <protection hidden="1"/>
    </xf>
  </cellXfs>
  <cellStyles count="37">
    <cellStyle name="20% - Accent3 2" xfId="4"/>
    <cellStyle name="20% - Accent3 2 2" xfId="8"/>
    <cellStyle name="20% - Accent3 2 3" xfId="9"/>
    <cellStyle name="20% - Accent3 2 4" xfId="10"/>
    <cellStyle name="20% - Accent3 3" xfId="7"/>
    <cellStyle name="20% - Accent3 3 2" xfId="11"/>
    <cellStyle name="Comma 2" xfId="14"/>
    <cellStyle name="Comma 3" xfId="29"/>
    <cellStyle name="Currency" xfId="6" builtinId="4"/>
    <cellStyle name="Currency 2" xfId="3"/>
    <cellStyle name="Followed Hyperlink" xfId="19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Hyperlink" xfId="18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31" builtinId="8" hidden="1"/>
    <cellStyle name="Hyperlink" xfId="33" builtinId="8" hidden="1"/>
    <cellStyle name="Hyperlink" xfId="35" builtinId="8" hidden="1"/>
    <cellStyle name="Normal" xfId="0" builtinId="0"/>
    <cellStyle name="Normal 2" xfId="2"/>
    <cellStyle name="Normal 2 2" xfId="16"/>
    <cellStyle name="Normal 3" xfId="5"/>
    <cellStyle name="Normal 3 2" xfId="12"/>
    <cellStyle name="Normal 4" xfId="17"/>
    <cellStyle name="Normal 5" xfId="30"/>
    <cellStyle name="Normal_pasummary2012P1_1" xfId="13"/>
    <cellStyle name="Note" xfId="1" builtinId="10"/>
    <cellStyle name="Percent" xfId="20" builtinId="5"/>
    <cellStyle name="Percent 2" xfId="1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A9EEAE"/>
      <rgbColor rgb="00165DEF"/>
      <rgbColor rgb="00FFFF00"/>
      <rgbColor rgb="00FCABAE"/>
      <rgbColor rgb="0000FFFF"/>
      <rgbColor rgb="00770E12"/>
      <rgbColor rgb="0000CA0E"/>
      <rgbColor rgb="0000395E"/>
      <rgbColor rgb="00FFC800"/>
      <rgbColor rgb="006C018B"/>
      <rgbColor rgb="00EEDCCA"/>
      <rgbColor rgb="00E5E5E5"/>
      <rgbColor rgb="00808080"/>
      <rgbColor rgb="009999FF"/>
      <rgbColor rgb="00D05800"/>
      <rgbColor rgb="00FCFAD3"/>
      <rgbColor rgb="00CCFFFF"/>
      <rgbColor rgb="00D39EF0"/>
      <rgbColor rgb="00FDDADB"/>
      <rgbColor rgb="00FEE6C9"/>
      <rgbColor rgb="00F3E5FA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F2E8DE"/>
      <rgbColor rgb="00E6F5FE"/>
      <rgbColor rgb="00ECFEEF"/>
      <rgbColor rgb="00FCF99B"/>
      <rgbColor rgb="00D3E8F6"/>
      <rgbColor rgb="00FEEEF0"/>
      <rgbColor rgb="00E9C9FA"/>
      <rgbColor rgb="00FFF4E6"/>
      <rgbColor rgb="0095B9F0"/>
      <rgbColor rgb="0033CCCC"/>
      <rgbColor rgb="00D9F9DD"/>
      <rgbColor rgb="00FDE900"/>
      <rgbColor rgb="00FDD09C"/>
      <rgbColor rgb="00FF8100"/>
      <rgbColor rgb="005A2D01"/>
      <rgbColor rgb="00CDCCCC"/>
      <rgbColor rgb="00003366"/>
      <rgbColor rgb="00339966"/>
      <rgbColor rgb="0000750D"/>
      <rgbColor rgb="00974C02"/>
      <rgbColor rgb="00D7B99C"/>
      <rgbColor rgb="00A601D6"/>
      <rgbColor rgb="00333399"/>
      <rgbColor rgb="00808080"/>
    </indexedColors>
    <mruColors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501177</xdr:colOff>
      <xdr:row>5</xdr:row>
      <xdr:rowOff>0</xdr:rowOff>
    </xdr:from>
    <xdr:to>
      <xdr:col>25</xdr:col>
      <xdr:colOff>355291</xdr:colOff>
      <xdr:row>9</xdr:row>
      <xdr:rowOff>27912</xdr:rowOff>
    </xdr:to>
    <xdr:sp macro="" textlink="">
      <xdr:nvSpPr>
        <xdr:cNvPr id="5" name="TextBox 4"/>
        <xdr:cNvSpPr txBox="1"/>
      </xdr:nvSpPr>
      <xdr:spPr>
        <a:xfrm>
          <a:off x="961726" y="1297912"/>
          <a:ext cx="13963675" cy="753626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Select the name of your consortium from the pull-down menu. Fill-out one worksheet for </a:t>
          </a:r>
          <a:r>
            <a:rPr lang="en-US" sz="1400" b="1" i="1"/>
            <a:t>each member </a:t>
          </a:r>
          <a:r>
            <a:rPr lang="en-US" sz="1400" i="1"/>
            <a:t>of your consortium. Values entered in individual worksheets will rollup here on the summary tab.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9918" y="95249"/>
          <a:ext cx="2949287" cy="1054175"/>
        </a:xfrm>
        <a:prstGeom prst="rect">
          <a:avLst/>
        </a:prstGeom>
      </xdr:spPr>
    </xdr:pic>
    <xdr:clientData/>
  </xdr:twoCellAnchor>
  <xdr:twoCellAnchor>
    <xdr:from>
      <xdr:col>2</xdr:col>
      <xdr:colOff>502095</xdr:colOff>
      <xdr:row>4</xdr:row>
      <xdr:rowOff>3</xdr:rowOff>
    </xdr:from>
    <xdr:to>
      <xdr:col>25</xdr:col>
      <xdr:colOff>515750</xdr:colOff>
      <xdr:row>8</xdr:row>
      <xdr:rowOff>93369</xdr:rowOff>
    </xdr:to>
    <xdr:sp macro="" textlink="">
      <xdr:nvSpPr>
        <xdr:cNvPr id="5" name="TextBox 4"/>
        <xdr:cNvSpPr txBox="1"/>
      </xdr:nvSpPr>
      <xdr:spPr>
        <a:xfrm>
          <a:off x="959886" y="1270003"/>
          <a:ext cx="15504701" cy="654529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hill/Desktop/C:/Users/ghill/Documents/Spreadsheets/REV3%20AB104_MemberAllocationsForm_150830_v3.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us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A1:E1001"/>
  <sheetViews>
    <sheetView workbookViewId="0"/>
  </sheetViews>
  <sheetFormatPr defaultColWidth="10.90625" defaultRowHeight="13" x14ac:dyDescent="0.6"/>
  <sheetData>
    <row r="1" spans="1:5" x14ac:dyDescent="0.6">
      <c r="A1" t="s">
        <v>129</v>
      </c>
      <c r="B1" t="s">
        <v>130</v>
      </c>
      <c r="C1" t="s">
        <v>131</v>
      </c>
      <c r="D1" t="s">
        <v>132</v>
      </c>
      <c r="E1" t="s">
        <v>0</v>
      </c>
    </row>
    <row r="2" spans="1:5" x14ac:dyDescent="0.6">
      <c r="A2" t="s">
        <v>42</v>
      </c>
      <c r="B2" t="s">
        <v>127</v>
      </c>
      <c r="C2" t="s">
        <v>7</v>
      </c>
      <c r="D2" t="s">
        <v>99</v>
      </c>
    </row>
    <row r="3" spans="1:5" x14ac:dyDescent="0.6">
      <c r="A3" t="s">
        <v>42</v>
      </c>
      <c r="B3" t="s">
        <v>127</v>
      </c>
      <c r="C3" t="s">
        <v>7</v>
      </c>
      <c r="D3" t="s">
        <v>98</v>
      </c>
    </row>
    <row r="4" spans="1:5" x14ac:dyDescent="0.6">
      <c r="A4" t="s">
        <v>42</v>
      </c>
      <c r="B4" t="s">
        <v>127</v>
      </c>
      <c r="C4" t="s">
        <v>7</v>
      </c>
      <c r="D4" t="s">
        <v>97</v>
      </c>
    </row>
    <row r="5" spans="1:5" x14ac:dyDescent="0.6">
      <c r="A5" t="s">
        <v>42</v>
      </c>
      <c r="B5" t="s">
        <v>127</v>
      </c>
      <c r="C5" t="s">
        <v>7</v>
      </c>
      <c r="D5" t="s">
        <v>96</v>
      </c>
    </row>
    <row r="6" spans="1:5" x14ac:dyDescent="0.6">
      <c r="A6" t="s">
        <v>42</v>
      </c>
      <c r="B6" t="s">
        <v>127</v>
      </c>
      <c r="C6" t="s">
        <v>7</v>
      </c>
      <c r="D6" t="s">
        <v>95</v>
      </c>
    </row>
    <row r="7" spans="1:5" x14ac:dyDescent="0.6">
      <c r="A7" t="s">
        <v>42</v>
      </c>
      <c r="B7" t="s">
        <v>127</v>
      </c>
      <c r="C7" t="s">
        <v>4</v>
      </c>
      <c r="D7" t="s">
        <v>99</v>
      </c>
    </row>
    <row r="8" spans="1:5" x14ac:dyDescent="0.6">
      <c r="A8" t="s">
        <v>42</v>
      </c>
      <c r="B8" t="s">
        <v>127</v>
      </c>
      <c r="C8" t="s">
        <v>4</v>
      </c>
      <c r="D8" t="s">
        <v>98</v>
      </c>
    </row>
    <row r="9" spans="1:5" x14ac:dyDescent="0.6">
      <c r="A9" t="s">
        <v>42</v>
      </c>
      <c r="B9" t="s">
        <v>127</v>
      </c>
      <c r="C9" t="s">
        <v>4</v>
      </c>
      <c r="D9" t="s">
        <v>97</v>
      </c>
    </row>
    <row r="10" spans="1:5" x14ac:dyDescent="0.6">
      <c r="A10" t="s">
        <v>42</v>
      </c>
      <c r="B10" t="s">
        <v>127</v>
      </c>
      <c r="C10" t="s">
        <v>4</v>
      </c>
      <c r="D10" t="s">
        <v>96</v>
      </c>
    </row>
    <row r="11" spans="1:5" x14ac:dyDescent="0.6">
      <c r="A11" t="s">
        <v>42</v>
      </c>
      <c r="B11" t="s">
        <v>127</v>
      </c>
      <c r="C11" t="s">
        <v>4</v>
      </c>
      <c r="D11" t="s">
        <v>95</v>
      </c>
    </row>
    <row r="12" spans="1:5" x14ac:dyDescent="0.6">
      <c r="A12" t="s">
        <v>42</v>
      </c>
      <c r="B12" t="s">
        <v>127</v>
      </c>
      <c r="C12" t="s">
        <v>6</v>
      </c>
      <c r="D12" t="s">
        <v>99</v>
      </c>
    </row>
    <row r="13" spans="1:5" x14ac:dyDescent="0.6">
      <c r="A13" t="s">
        <v>42</v>
      </c>
      <c r="B13" t="s">
        <v>127</v>
      </c>
      <c r="C13" t="s">
        <v>6</v>
      </c>
      <c r="D13" t="s">
        <v>98</v>
      </c>
    </row>
    <row r="14" spans="1:5" x14ac:dyDescent="0.6">
      <c r="A14" t="s">
        <v>42</v>
      </c>
      <c r="B14" t="s">
        <v>127</v>
      </c>
      <c r="C14" t="s">
        <v>6</v>
      </c>
      <c r="D14" t="s">
        <v>97</v>
      </c>
    </row>
    <row r="15" spans="1:5" x14ac:dyDescent="0.6">
      <c r="A15" t="s">
        <v>42</v>
      </c>
      <c r="B15" t="s">
        <v>127</v>
      </c>
      <c r="C15" t="s">
        <v>6</v>
      </c>
      <c r="D15" t="s">
        <v>96</v>
      </c>
    </row>
    <row r="16" spans="1:5" x14ac:dyDescent="0.6">
      <c r="A16" t="s">
        <v>42</v>
      </c>
      <c r="B16" t="s">
        <v>127</v>
      </c>
      <c r="C16" t="s">
        <v>6</v>
      </c>
      <c r="D16" t="s">
        <v>95</v>
      </c>
    </row>
    <row r="17" spans="1:5" x14ac:dyDescent="0.6">
      <c r="A17" t="s">
        <v>42</v>
      </c>
      <c r="B17" t="s">
        <v>127</v>
      </c>
      <c r="C17" t="s">
        <v>3</v>
      </c>
      <c r="D17" t="s">
        <v>99</v>
      </c>
    </row>
    <row r="18" spans="1:5" x14ac:dyDescent="0.6">
      <c r="A18" t="s">
        <v>42</v>
      </c>
      <c r="B18" t="s">
        <v>127</v>
      </c>
      <c r="C18" t="s">
        <v>3</v>
      </c>
      <c r="D18" t="s">
        <v>98</v>
      </c>
    </row>
    <row r="19" spans="1:5" x14ac:dyDescent="0.6">
      <c r="A19" t="s">
        <v>42</v>
      </c>
      <c r="B19" t="s">
        <v>127</v>
      </c>
      <c r="C19" t="s">
        <v>3</v>
      </c>
      <c r="D19" t="s">
        <v>97</v>
      </c>
    </row>
    <row r="20" spans="1:5" x14ac:dyDescent="0.6">
      <c r="A20" t="s">
        <v>42</v>
      </c>
      <c r="B20" t="s">
        <v>127</v>
      </c>
      <c r="C20" t="s">
        <v>3</v>
      </c>
      <c r="D20" t="s">
        <v>96</v>
      </c>
    </row>
    <row r="21" spans="1:5" x14ac:dyDescent="0.6">
      <c r="A21" t="s">
        <v>42</v>
      </c>
      <c r="B21" t="s">
        <v>127</v>
      </c>
      <c r="C21" t="s">
        <v>3</v>
      </c>
      <c r="D21" t="s">
        <v>95</v>
      </c>
    </row>
    <row r="22" spans="1:5" x14ac:dyDescent="0.6">
      <c r="A22" t="s">
        <v>42</v>
      </c>
      <c r="B22" t="s">
        <v>127</v>
      </c>
      <c r="C22" t="s">
        <v>2</v>
      </c>
      <c r="D22" t="s">
        <v>99</v>
      </c>
    </row>
    <row r="23" spans="1:5" x14ac:dyDescent="0.6">
      <c r="A23" t="s">
        <v>42</v>
      </c>
      <c r="B23" t="s">
        <v>127</v>
      </c>
      <c r="C23" t="s">
        <v>2</v>
      </c>
      <c r="D23" t="s">
        <v>98</v>
      </c>
    </row>
    <row r="24" spans="1:5" x14ac:dyDescent="0.6">
      <c r="A24" t="s">
        <v>42</v>
      </c>
      <c r="B24" t="s">
        <v>127</v>
      </c>
      <c r="C24" t="s">
        <v>2</v>
      </c>
      <c r="D24" t="s">
        <v>97</v>
      </c>
    </row>
    <row r="25" spans="1:5" x14ac:dyDescent="0.6">
      <c r="A25" t="s">
        <v>42</v>
      </c>
      <c r="B25" t="s">
        <v>127</v>
      </c>
      <c r="C25" t="s">
        <v>2</v>
      </c>
      <c r="D25" t="s">
        <v>96</v>
      </c>
    </row>
    <row r="26" spans="1:5" x14ac:dyDescent="0.6">
      <c r="A26" t="s">
        <v>42</v>
      </c>
      <c r="B26" t="s">
        <v>127</v>
      </c>
      <c r="C26" t="s">
        <v>2</v>
      </c>
      <c r="D26" t="s">
        <v>95</v>
      </c>
    </row>
    <row r="27" spans="1:5" x14ac:dyDescent="0.6">
      <c r="A27" t="s">
        <v>42</v>
      </c>
      <c r="B27" t="s">
        <v>127</v>
      </c>
      <c r="C27" t="s">
        <v>82</v>
      </c>
      <c r="D27" t="s">
        <v>99</v>
      </c>
    </row>
    <row r="28" spans="1:5" x14ac:dyDescent="0.6">
      <c r="A28" t="s">
        <v>42</v>
      </c>
      <c r="B28" t="s">
        <v>127</v>
      </c>
      <c r="C28" t="s">
        <v>82</v>
      </c>
      <c r="D28" t="s">
        <v>98</v>
      </c>
    </row>
    <row r="29" spans="1:5" x14ac:dyDescent="0.6">
      <c r="A29" t="s">
        <v>42</v>
      </c>
      <c r="B29" t="s">
        <v>127</v>
      </c>
      <c r="C29" t="s">
        <v>82</v>
      </c>
      <c r="D29" t="s">
        <v>97</v>
      </c>
    </row>
    <row r="30" spans="1:5" x14ac:dyDescent="0.6">
      <c r="A30" t="s">
        <v>42</v>
      </c>
      <c r="B30" t="s">
        <v>127</v>
      </c>
      <c r="C30" t="s">
        <v>82</v>
      </c>
      <c r="D30" t="s">
        <v>96</v>
      </c>
    </row>
    <row r="31" spans="1:5" x14ac:dyDescent="0.6">
      <c r="A31" t="s">
        <v>42</v>
      </c>
      <c r="B31" t="s">
        <v>127</v>
      </c>
      <c r="C31" t="s">
        <v>82</v>
      </c>
      <c r="D31" t="s">
        <v>95</v>
      </c>
    </row>
    <row r="32" spans="1:5" x14ac:dyDescent="0.6">
      <c r="A32" t="s">
        <v>42</v>
      </c>
      <c r="B32" t="s">
        <v>127</v>
      </c>
      <c r="C32" t="s">
        <v>89</v>
      </c>
      <c r="D32" t="s">
        <v>99</v>
      </c>
      <c r="E32">
        <v>57000</v>
      </c>
    </row>
    <row r="33" spans="1:5" x14ac:dyDescent="0.6">
      <c r="A33" t="s">
        <v>42</v>
      </c>
      <c r="B33" t="s">
        <v>127</v>
      </c>
      <c r="C33" t="s">
        <v>89</v>
      </c>
      <c r="D33" t="s">
        <v>98</v>
      </c>
      <c r="E33">
        <v>50000</v>
      </c>
    </row>
    <row r="34" spans="1:5" x14ac:dyDescent="0.6">
      <c r="A34" t="s">
        <v>42</v>
      </c>
      <c r="B34" t="s">
        <v>127</v>
      </c>
      <c r="C34" t="s">
        <v>89</v>
      </c>
      <c r="D34" t="s">
        <v>97</v>
      </c>
      <c r="E34">
        <v>30000</v>
      </c>
    </row>
    <row r="35" spans="1:5" x14ac:dyDescent="0.6">
      <c r="A35" t="s">
        <v>42</v>
      </c>
      <c r="B35" t="s">
        <v>127</v>
      </c>
      <c r="C35" t="s">
        <v>89</v>
      </c>
      <c r="D35" t="s">
        <v>96</v>
      </c>
      <c r="E35">
        <v>31000</v>
      </c>
    </row>
    <row r="36" spans="1:5" x14ac:dyDescent="0.6">
      <c r="A36" t="s">
        <v>42</v>
      </c>
      <c r="B36" t="s">
        <v>127</v>
      </c>
      <c r="C36" t="s">
        <v>89</v>
      </c>
      <c r="D36" t="s">
        <v>95</v>
      </c>
      <c r="E36">
        <v>21000</v>
      </c>
    </row>
    <row r="37" spans="1:5" x14ac:dyDescent="0.6">
      <c r="A37" t="s">
        <v>42</v>
      </c>
      <c r="B37" t="s">
        <v>127</v>
      </c>
      <c r="C37" t="s">
        <v>1</v>
      </c>
      <c r="D37" t="s">
        <v>99</v>
      </c>
    </row>
    <row r="38" spans="1:5" x14ac:dyDescent="0.6">
      <c r="A38" t="s">
        <v>42</v>
      </c>
      <c r="B38" t="s">
        <v>127</v>
      </c>
      <c r="C38" t="s">
        <v>1</v>
      </c>
      <c r="D38" t="s">
        <v>98</v>
      </c>
    </row>
    <row r="39" spans="1:5" x14ac:dyDescent="0.6">
      <c r="A39" t="s">
        <v>42</v>
      </c>
      <c r="B39" t="s">
        <v>127</v>
      </c>
      <c r="C39" t="s">
        <v>1</v>
      </c>
      <c r="D39" t="s">
        <v>97</v>
      </c>
    </row>
    <row r="40" spans="1:5" x14ac:dyDescent="0.6">
      <c r="A40" t="s">
        <v>42</v>
      </c>
      <c r="B40" t="s">
        <v>127</v>
      </c>
      <c r="C40" t="s">
        <v>1</v>
      </c>
      <c r="D40" t="s">
        <v>96</v>
      </c>
    </row>
    <row r="41" spans="1:5" x14ac:dyDescent="0.6">
      <c r="A41" t="s">
        <v>42</v>
      </c>
      <c r="B41" t="s">
        <v>127</v>
      </c>
      <c r="C41" t="s">
        <v>1</v>
      </c>
      <c r="D41" t="s">
        <v>95</v>
      </c>
    </row>
    <row r="42" spans="1:5" x14ac:dyDescent="0.6">
      <c r="A42" t="s">
        <v>42</v>
      </c>
      <c r="B42" t="s">
        <v>126</v>
      </c>
      <c r="C42" t="s">
        <v>7</v>
      </c>
      <c r="D42" t="s">
        <v>99</v>
      </c>
    </row>
    <row r="43" spans="1:5" x14ac:dyDescent="0.6">
      <c r="A43" t="s">
        <v>42</v>
      </c>
      <c r="B43" t="s">
        <v>126</v>
      </c>
      <c r="C43" t="s">
        <v>7</v>
      </c>
      <c r="D43" t="s">
        <v>98</v>
      </c>
    </row>
    <row r="44" spans="1:5" x14ac:dyDescent="0.6">
      <c r="A44" t="s">
        <v>42</v>
      </c>
      <c r="B44" t="s">
        <v>126</v>
      </c>
      <c r="C44" t="s">
        <v>7</v>
      </c>
      <c r="D44" t="s">
        <v>97</v>
      </c>
    </row>
    <row r="45" spans="1:5" x14ac:dyDescent="0.6">
      <c r="A45" t="s">
        <v>42</v>
      </c>
      <c r="B45" t="s">
        <v>126</v>
      </c>
      <c r="C45" t="s">
        <v>7</v>
      </c>
      <c r="D45" t="s">
        <v>96</v>
      </c>
    </row>
    <row r="46" spans="1:5" x14ac:dyDescent="0.6">
      <c r="A46" t="s">
        <v>42</v>
      </c>
      <c r="B46" t="s">
        <v>126</v>
      </c>
      <c r="C46" t="s">
        <v>7</v>
      </c>
      <c r="D46" t="s">
        <v>95</v>
      </c>
    </row>
    <row r="47" spans="1:5" x14ac:dyDescent="0.6">
      <c r="A47" t="s">
        <v>42</v>
      </c>
      <c r="B47" t="s">
        <v>126</v>
      </c>
      <c r="C47" t="s">
        <v>4</v>
      </c>
      <c r="D47" t="s">
        <v>99</v>
      </c>
    </row>
    <row r="48" spans="1:5" x14ac:dyDescent="0.6">
      <c r="A48" t="s">
        <v>42</v>
      </c>
      <c r="B48" t="s">
        <v>126</v>
      </c>
      <c r="C48" t="s">
        <v>4</v>
      </c>
      <c r="D48" t="s">
        <v>98</v>
      </c>
    </row>
    <row r="49" spans="1:4" x14ac:dyDescent="0.6">
      <c r="A49" t="s">
        <v>42</v>
      </c>
      <c r="B49" t="s">
        <v>126</v>
      </c>
      <c r="C49" t="s">
        <v>4</v>
      </c>
      <c r="D49" t="s">
        <v>97</v>
      </c>
    </row>
    <row r="50" spans="1:4" x14ac:dyDescent="0.6">
      <c r="A50" t="s">
        <v>42</v>
      </c>
      <c r="B50" t="s">
        <v>126</v>
      </c>
      <c r="C50" t="s">
        <v>4</v>
      </c>
      <c r="D50" t="s">
        <v>96</v>
      </c>
    </row>
    <row r="51" spans="1:4" x14ac:dyDescent="0.6">
      <c r="A51" t="s">
        <v>42</v>
      </c>
      <c r="B51" t="s">
        <v>126</v>
      </c>
      <c r="C51" t="s">
        <v>4</v>
      </c>
      <c r="D51" t="s">
        <v>95</v>
      </c>
    </row>
    <row r="52" spans="1:4" x14ac:dyDescent="0.6">
      <c r="A52" t="s">
        <v>42</v>
      </c>
      <c r="B52" t="s">
        <v>126</v>
      </c>
      <c r="C52" t="s">
        <v>6</v>
      </c>
      <c r="D52" t="s">
        <v>99</v>
      </c>
    </row>
    <row r="53" spans="1:4" x14ac:dyDescent="0.6">
      <c r="A53" t="s">
        <v>42</v>
      </c>
      <c r="B53" t="s">
        <v>126</v>
      </c>
      <c r="C53" t="s">
        <v>6</v>
      </c>
      <c r="D53" t="s">
        <v>98</v>
      </c>
    </row>
    <row r="54" spans="1:4" x14ac:dyDescent="0.6">
      <c r="A54" t="s">
        <v>42</v>
      </c>
      <c r="B54" t="s">
        <v>126</v>
      </c>
      <c r="C54" t="s">
        <v>6</v>
      </c>
      <c r="D54" t="s">
        <v>97</v>
      </c>
    </row>
    <row r="55" spans="1:4" x14ac:dyDescent="0.6">
      <c r="A55" t="s">
        <v>42</v>
      </c>
      <c r="B55" t="s">
        <v>126</v>
      </c>
      <c r="C55" t="s">
        <v>6</v>
      </c>
      <c r="D55" t="s">
        <v>96</v>
      </c>
    </row>
    <row r="56" spans="1:4" x14ac:dyDescent="0.6">
      <c r="A56" t="s">
        <v>42</v>
      </c>
      <c r="B56" t="s">
        <v>126</v>
      </c>
      <c r="C56" t="s">
        <v>6</v>
      </c>
      <c r="D56" t="s">
        <v>95</v>
      </c>
    </row>
    <row r="57" spans="1:4" x14ac:dyDescent="0.6">
      <c r="A57" t="s">
        <v>42</v>
      </c>
      <c r="B57" t="s">
        <v>126</v>
      </c>
      <c r="C57" t="s">
        <v>3</v>
      </c>
      <c r="D57" t="s">
        <v>99</v>
      </c>
    </row>
    <row r="58" spans="1:4" x14ac:dyDescent="0.6">
      <c r="A58" t="s">
        <v>42</v>
      </c>
      <c r="B58" t="s">
        <v>126</v>
      </c>
      <c r="C58" t="s">
        <v>3</v>
      </c>
      <c r="D58" t="s">
        <v>98</v>
      </c>
    </row>
    <row r="59" spans="1:4" x14ac:dyDescent="0.6">
      <c r="A59" t="s">
        <v>42</v>
      </c>
      <c r="B59" t="s">
        <v>126</v>
      </c>
      <c r="C59" t="s">
        <v>3</v>
      </c>
      <c r="D59" t="s">
        <v>97</v>
      </c>
    </row>
    <row r="60" spans="1:4" x14ac:dyDescent="0.6">
      <c r="A60" t="s">
        <v>42</v>
      </c>
      <c r="B60" t="s">
        <v>126</v>
      </c>
      <c r="C60" t="s">
        <v>3</v>
      </c>
      <c r="D60" t="s">
        <v>96</v>
      </c>
    </row>
    <row r="61" spans="1:4" x14ac:dyDescent="0.6">
      <c r="A61" t="s">
        <v>42</v>
      </c>
      <c r="B61" t="s">
        <v>126</v>
      </c>
      <c r="C61" t="s">
        <v>3</v>
      </c>
      <c r="D61" t="s">
        <v>95</v>
      </c>
    </row>
    <row r="62" spans="1:4" x14ac:dyDescent="0.6">
      <c r="A62" t="s">
        <v>42</v>
      </c>
      <c r="B62" t="s">
        <v>126</v>
      </c>
      <c r="C62" t="s">
        <v>2</v>
      </c>
      <c r="D62" t="s">
        <v>99</v>
      </c>
    </row>
    <row r="63" spans="1:4" x14ac:dyDescent="0.6">
      <c r="A63" t="s">
        <v>42</v>
      </c>
      <c r="B63" t="s">
        <v>126</v>
      </c>
      <c r="C63" t="s">
        <v>2</v>
      </c>
      <c r="D63" t="s">
        <v>98</v>
      </c>
    </row>
    <row r="64" spans="1:4" x14ac:dyDescent="0.6">
      <c r="A64" t="s">
        <v>42</v>
      </c>
      <c r="B64" t="s">
        <v>126</v>
      </c>
      <c r="C64" t="s">
        <v>2</v>
      </c>
      <c r="D64" t="s">
        <v>97</v>
      </c>
    </row>
    <row r="65" spans="1:5" x14ac:dyDescent="0.6">
      <c r="A65" t="s">
        <v>42</v>
      </c>
      <c r="B65" t="s">
        <v>126</v>
      </c>
      <c r="C65" t="s">
        <v>2</v>
      </c>
      <c r="D65" t="s">
        <v>96</v>
      </c>
    </row>
    <row r="66" spans="1:5" x14ac:dyDescent="0.6">
      <c r="A66" t="s">
        <v>42</v>
      </c>
      <c r="B66" t="s">
        <v>126</v>
      </c>
      <c r="C66" t="s">
        <v>2</v>
      </c>
      <c r="D66" t="s">
        <v>95</v>
      </c>
    </row>
    <row r="67" spans="1:5" x14ac:dyDescent="0.6">
      <c r="A67" t="s">
        <v>42</v>
      </c>
      <c r="B67" t="s">
        <v>126</v>
      </c>
      <c r="C67" t="s">
        <v>82</v>
      </c>
      <c r="D67" t="s">
        <v>99</v>
      </c>
    </row>
    <row r="68" spans="1:5" x14ac:dyDescent="0.6">
      <c r="A68" t="s">
        <v>42</v>
      </c>
      <c r="B68" t="s">
        <v>126</v>
      </c>
      <c r="C68" t="s">
        <v>82</v>
      </c>
      <c r="D68" t="s">
        <v>98</v>
      </c>
    </row>
    <row r="69" spans="1:5" x14ac:dyDescent="0.6">
      <c r="A69" t="s">
        <v>42</v>
      </c>
      <c r="B69" t="s">
        <v>126</v>
      </c>
      <c r="C69" t="s">
        <v>82</v>
      </c>
      <c r="D69" t="s">
        <v>97</v>
      </c>
    </row>
    <row r="70" spans="1:5" x14ac:dyDescent="0.6">
      <c r="A70" t="s">
        <v>42</v>
      </c>
      <c r="B70" t="s">
        <v>126</v>
      </c>
      <c r="C70" t="s">
        <v>82</v>
      </c>
      <c r="D70" t="s">
        <v>96</v>
      </c>
    </row>
    <row r="71" spans="1:5" x14ac:dyDescent="0.6">
      <c r="A71" t="s">
        <v>42</v>
      </c>
      <c r="B71" t="s">
        <v>126</v>
      </c>
      <c r="C71" t="s">
        <v>82</v>
      </c>
      <c r="D71" t="s">
        <v>95</v>
      </c>
    </row>
    <row r="72" spans="1:5" x14ac:dyDescent="0.6">
      <c r="A72" t="s">
        <v>42</v>
      </c>
      <c r="B72" t="s">
        <v>126</v>
      </c>
      <c r="C72" t="s">
        <v>89</v>
      </c>
      <c r="D72" t="s">
        <v>99</v>
      </c>
    </row>
    <row r="73" spans="1:5" x14ac:dyDescent="0.6">
      <c r="A73" t="s">
        <v>42</v>
      </c>
      <c r="B73" t="s">
        <v>126</v>
      </c>
      <c r="C73" t="s">
        <v>89</v>
      </c>
      <c r="D73" t="s">
        <v>98</v>
      </c>
      <c r="E73">
        <v>10000</v>
      </c>
    </row>
    <row r="74" spans="1:5" x14ac:dyDescent="0.6">
      <c r="A74" t="s">
        <v>42</v>
      </c>
      <c r="B74" t="s">
        <v>126</v>
      </c>
      <c r="C74" t="s">
        <v>89</v>
      </c>
      <c r="D74" t="s">
        <v>97</v>
      </c>
    </row>
    <row r="75" spans="1:5" x14ac:dyDescent="0.6">
      <c r="A75" t="s">
        <v>42</v>
      </c>
      <c r="B75" t="s">
        <v>126</v>
      </c>
      <c r="C75" t="s">
        <v>89</v>
      </c>
      <c r="D75" t="s">
        <v>96</v>
      </c>
      <c r="E75">
        <v>150000</v>
      </c>
    </row>
    <row r="76" spans="1:5" x14ac:dyDescent="0.6">
      <c r="A76" t="s">
        <v>42</v>
      </c>
      <c r="B76" t="s">
        <v>126</v>
      </c>
      <c r="C76" t="s">
        <v>89</v>
      </c>
      <c r="D76" t="s">
        <v>95</v>
      </c>
    </row>
    <row r="77" spans="1:5" x14ac:dyDescent="0.6">
      <c r="A77" t="s">
        <v>42</v>
      </c>
      <c r="B77" t="s">
        <v>126</v>
      </c>
      <c r="C77" t="s">
        <v>1</v>
      </c>
      <c r="D77" t="s">
        <v>99</v>
      </c>
      <c r="E77">
        <v>61478</v>
      </c>
    </row>
    <row r="78" spans="1:5" x14ac:dyDescent="0.6">
      <c r="A78" t="s">
        <v>42</v>
      </c>
      <c r="B78" t="s">
        <v>126</v>
      </c>
      <c r="C78" t="s">
        <v>1</v>
      </c>
      <c r="D78" t="s">
        <v>98</v>
      </c>
    </row>
    <row r="79" spans="1:5" x14ac:dyDescent="0.6">
      <c r="A79" t="s">
        <v>42</v>
      </c>
      <c r="B79" t="s">
        <v>126</v>
      </c>
      <c r="C79" t="s">
        <v>1</v>
      </c>
      <c r="D79" t="s">
        <v>97</v>
      </c>
    </row>
    <row r="80" spans="1:5" x14ac:dyDescent="0.6">
      <c r="A80" t="s">
        <v>42</v>
      </c>
      <c r="B80" t="s">
        <v>126</v>
      </c>
      <c r="C80" t="s">
        <v>1</v>
      </c>
      <c r="D80" t="s">
        <v>96</v>
      </c>
    </row>
    <row r="81" spans="1:4" x14ac:dyDescent="0.6">
      <c r="A81" t="s">
        <v>42</v>
      </c>
      <c r="B81" t="s">
        <v>126</v>
      </c>
      <c r="C81" t="s">
        <v>1</v>
      </c>
      <c r="D81" t="s">
        <v>95</v>
      </c>
    </row>
    <row r="82" spans="1:4" x14ac:dyDescent="0.6">
      <c r="A82" t="s">
        <v>42</v>
      </c>
      <c r="B82" t="s">
        <v>125</v>
      </c>
      <c r="C82" t="s">
        <v>7</v>
      </c>
      <c r="D82" t="s">
        <v>99</v>
      </c>
    </row>
    <row r="83" spans="1:4" x14ac:dyDescent="0.6">
      <c r="A83" t="s">
        <v>42</v>
      </c>
      <c r="B83" t="s">
        <v>125</v>
      </c>
      <c r="C83" t="s">
        <v>7</v>
      </c>
      <c r="D83" t="s">
        <v>98</v>
      </c>
    </row>
    <row r="84" spans="1:4" x14ac:dyDescent="0.6">
      <c r="A84" t="s">
        <v>42</v>
      </c>
      <c r="B84" t="s">
        <v>125</v>
      </c>
      <c r="C84" t="s">
        <v>7</v>
      </c>
      <c r="D84" t="s">
        <v>97</v>
      </c>
    </row>
    <row r="85" spans="1:4" x14ac:dyDescent="0.6">
      <c r="A85" t="s">
        <v>42</v>
      </c>
      <c r="B85" t="s">
        <v>125</v>
      </c>
      <c r="C85" t="s">
        <v>7</v>
      </c>
      <c r="D85" t="s">
        <v>96</v>
      </c>
    </row>
    <row r="86" spans="1:4" x14ac:dyDescent="0.6">
      <c r="A86" t="s">
        <v>42</v>
      </c>
      <c r="B86" t="s">
        <v>125</v>
      </c>
      <c r="C86" t="s">
        <v>7</v>
      </c>
      <c r="D86" t="s">
        <v>95</v>
      </c>
    </row>
    <row r="87" spans="1:4" x14ac:dyDescent="0.6">
      <c r="A87" t="s">
        <v>42</v>
      </c>
      <c r="B87" t="s">
        <v>125</v>
      </c>
      <c r="C87" t="s">
        <v>4</v>
      </c>
      <c r="D87" t="s">
        <v>99</v>
      </c>
    </row>
    <row r="88" spans="1:4" x14ac:dyDescent="0.6">
      <c r="A88" t="s">
        <v>42</v>
      </c>
      <c r="B88" t="s">
        <v>125</v>
      </c>
      <c r="C88" t="s">
        <v>4</v>
      </c>
      <c r="D88" t="s">
        <v>98</v>
      </c>
    </row>
    <row r="89" spans="1:4" x14ac:dyDescent="0.6">
      <c r="A89" t="s">
        <v>42</v>
      </c>
      <c r="B89" t="s">
        <v>125</v>
      </c>
      <c r="C89" t="s">
        <v>4</v>
      </c>
      <c r="D89" t="s">
        <v>97</v>
      </c>
    </row>
    <row r="90" spans="1:4" x14ac:dyDescent="0.6">
      <c r="A90" t="s">
        <v>42</v>
      </c>
      <c r="B90" t="s">
        <v>125</v>
      </c>
      <c r="C90" t="s">
        <v>4</v>
      </c>
      <c r="D90" t="s">
        <v>96</v>
      </c>
    </row>
    <row r="91" spans="1:4" x14ac:dyDescent="0.6">
      <c r="A91" t="s">
        <v>42</v>
      </c>
      <c r="B91" t="s">
        <v>125</v>
      </c>
      <c r="C91" t="s">
        <v>4</v>
      </c>
      <c r="D91" t="s">
        <v>95</v>
      </c>
    </row>
    <row r="92" spans="1:4" x14ac:dyDescent="0.6">
      <c r="A92" t="s">
        <v>42</v>
      </c>
      <c r="B92" t="s">
        <v>125</v>
      </c>
      <c r="C92" t="s">
        <v>6</v>
      </c>
      <c r="D92" t="s">
        <v>99</v>
      </c>
    </row>
    <row r="93" spans="1:4" x14ac:dyDescent="0.6">
      <c r="A93" t="s">
        <v>42</v>
      </c>
      <c r="B93" t="s">
        <v>125</v>
      </c>
      <c r="C93" t="s">
        <v>6</v>
      </c>
      <c r="D93" t="s">
        <v>98</v>
      </c>
    </row>
    <row r="94" spans="1:4" x14ac:dyDescent="0.6">
      <c r="A94" t="s">
        <v>42</v>
      </c>
      <c r="B94" t="s">
        <v>125</v>
      </c>
      <c r="C94" t="s">
        <v>6</v>
      </c>
      <c r="D94" t="s">
        <v>97</v>
      </c>
    </row>
    <row r="95" spans="1:4" x14ac:dyDescent="0.6">
      <c r="A95" t="s">
        <v>42</v>
      </c>
      <c r="B95" t="s">
        <v>125</v>
      </c>
      <c r="C95" t="s">
        <v>6</v>
      </c>
      <c r="D95" t="s">
        <v>96</v>
      </c>
    </row>
    <row r="96" spans="1:4" x14ac:dyDescent="0.6">
      <c r="A96" t="s">
        <v>42</v>
      </c>
      <c r="B96" t="s">
        <v>125</v>
      </c>
      <c r="C96" t="s">
        <v>6</v>
      </c>
      <c r="D96" t="s">
        <v>95</v>
      </c>
    </row>
    <row r="97" spans="1:5" x14ac:dyDescent="0.6">
      <c r="A97" t="s">
        <v>42</v>
      </c>
      <c r="B97" t="s">
        <v>125</v>
      </c>
      <c r="C97" t="s">
        <v>3</v>
      </c>
      <c r="D97" t="s">
        <v>99</v>
      </c>
    </row>
    <row r="98" spans="1:5" x14ac:dyDescent="0.6">
      <c r="A98" t="s">
        <v>42</v>
      </c>
      <c r="B98" t="s">
        <v>125</v>
      </c>
      <c r="C98" t="s">
        <v>3</v>
      </c>
      <c r="D98" t="s">
        <v>98</v>
      </c>
    </row>
    <row r="99" spans="1:5" x14ac:dyDescent="0.6">
      <c r="A99" t="s">
        <v>42</v>
      </c>
      <c r="B99" t="s">
        <v>125</v>
      </c>
      <c r="C99" t="s">
        <v>3</v>
      </c>
      <c r="D99" t="s">
        <v>97</v>
      </c>
    </row>
    <row r="100" spans="1:5" x14ac:dyDescent="0.6">
      <c r="A100" t="s">
        <v>42</v>
      </c>
      <c r="B100" t="s">
        <v>125</v>
      </c>
      <c r="C100" t="s">
        <v>3</v>
      </c>
      <c r="D100" t="s">
        <v>96</v>
      </c>
      <c r="E100">
        <v>36386</v>
      </c>
    </row>
    <row r="101" spans="1:5" x14ac:dyDescent="0.6">
      <c r="A101" t="s">
        <v>42</v>
      </c>
      <c r="B101" t="s">
        <v>125</v>
      </c>
      <c r="C101" t="s">
        <v>3</v>
      </c>
      <c r="D101" t="s">
        <v>95</v>
      </c>
    </row>
    <row r="102" spans="1:5" x14ac:dyDescent="0.6">
      <c r="A102" t="s">
        <v>42</v>
      </c>
      <c r="B102" t="s">
        <v>125</v>
      </c>
      <c r="C102" t="s">
        <v>2</v>
      </c>
      <c r="D102" t="s">
        <v>99</v>
      </c>
    </row>
    <row r="103" spans="1:5" x14ac:dyDescent="0.6">
      <c r="A103" t="s">
        <v>42</v>
      </c>
      <c r="B103" t="s">
        <v>125</v>
      </c>
      <c r="C103" t="s">
        <v>2</v>
      </c>
      <c r="D103" t="s">
        <v>98</v>
      </c>
    </row>
    <row r="104" spans="1:5" x14ac:dyDescent="0.6">
      <c r="A104" t="s">
        <v>42</v>
      </c>
      <c r="B104" t="s">
        <v>125</v>
      </c>
      <c r="C104" t="s">
        <v>2</v>
      </c>
      <c r="D104" t="s">
        <v>97</v>
      </c>
    </row>
    <row r="105" spans="1:5" x14ac:dyDescent="0.6">
      <c r="A105" t="s">
        <v>42</v>
      </c>
      <c r="B105" t="s">
        <v>125</v>
      </c>
      <c r="C105" t="s">
        <v>2</v>
      </c>
      <c r="D105" t="s">
        <v>96</v>
      </c>
    </row>
    <row r="106" spans="1:5" x14ac:dyDescent="0.6">
      <c r="A106" t="s">
        <v>42</v>
      </c>
      <c r="B106" t="s">
        <v>125</v>
      </c>
      <c r="C106" t="s">
        <v>2</v>
      </c>
      <c r="D106" t="s">
        <v>95</v>
      </c>
    </row>
    <row r="107" spans="1:5" x14ac:dyDescent="0.6">
      <c r="A107" t="s">
        <v>42</v>
      </c>
      <c r="B107" t="s">
        <v>125</v>
      </c>
      <c r="C107" t="s">
        <v>82</v>
      </c>
      <c r="D107" t="s">
        <v>99</v>
      </c>
    </row>
    <row r="108" spans="1:5" x14ac:dyDescent="0.6">
      <c r="A108" t="s">
        <v>42</v>
      </c>
      <c r="B108" t="s">
        <v>125</v>
      </c>
      <c r="C108" t="s">
        <v>82</v>
      </c>
      <c r="D108" t="s">
        <v>98</v>
      </c>
    </row>
    <row r="109" spans="1:5" x14ac:dyDescent="0.6">
      <c r="A109" t="s">
        <v>42</v>
      </c>
      <c r="B109" t="s">
        <v>125</v>
      </c>
      <c r="C109" t="s">
        <v>82</v>
      </c>
      <c r="D109" t="s">
        <v>97</v>
      </c>
    </row>
    <row r="110" spans="1:5" x14ac:dyDescent="0.6">
      <c r="A110" t="s">
        <v>42</v>
      </c>
      <c r="B110" t="s">
        <v>125</v>
      </c>
      <c r="C110" t="s">
        <v>82</v>
      </c>
      <c r="D110" t="s">
        <v>96</v>
      </c>
      <c r="E110">
        <v>369450</v>
      </c>
    </row>
    <row r="111" spans="1:5" x14ac:dyDescent="0.6">
      <c r="A111" t="s">
        <v>42</v>
      </c>
      <c r="B111" t="s">
        <v>125</v>
      </c>
      <c r="C111" t="s">
        <v>82</v>
      </c>
      <c r="D111" t="s">
        <v>95</v>
      </c>
    </row>
    <row r="112" spans="1:5" x14ac:dyDescent="0.6">
      <c r="A112" t="s">
        <v>42</v>
      </c>
      <c r="B112" t="s">
        <v>125</v>
      </c>
      <c r="C112" t="s">
        <v>89</v>
      </c>
      <c r="D112" t="s">
        <v>99</v>
      </c>
    </row>
    <row r="113" spans="1:5" x14ac:dyDescent="0.6">
      <c r="A113" t="s">
        <v>42</v>
      </c>
      <c r="B113" t="s">
        <v>125</v>
      </c>
      <c r="C113" t="s">
        <v>89</v>
      </c>
      <c r="D113" t="s">
        <v>98</v>
      </c>
      <c r="E113">
        <v>40797</v>
      </c>
    </row>
    <row r="114" spans="1:5" x14ac:dyDescent="0.6">
      <c r="A114" t="s">
        <v>42</v>
      </c>
      <c r="B114" t="s">
        <v>125</v>
      </c>
      <c r="C114" t="s">
        <v>89</v>
      </c>
      <c r="D114" t="s">
        <v>97</v>
      </c>
    </row>
    <row r="115" spans="1:5" x14ac:dyDescent="0.6">
      <c r="A115" t="s">
        <v>42</v>
      </c>
      <c r="B115" t="s">
        <v>125</v>
      </c>
      <c r="C115" t="s">
        <v>89</v>
      </c>
      <c r="D115" t="s">
        <v>96</v>
      </c>
      <c r="E115">
        <v>234379</v>
      </c>
    </row>
    <row r="116" spans="1:5" x14ac:dyDescent="0.6">
      <c r="A116" t="s">
        <v>42</v>
      </c>
      <c r="B116" t="s">
        <v>125</v>
      </c>
      <c r="C116" t="s">
        <v>89</v>
      </c>
      <c r="D116" t="s">
        <v>95</v>
      </c>
    </row>
    <row r="117" spans="1:5" x14ac:dyDescent="0.6">
      <c r="A117" t="s">
        <v>42</v>
      </c>
      <c r="B117" t="s">
        <v>125</v>
      </c>
      <c r="C117" t="s">
        <v>1</v>
      </c>
      <c r="D117" t="s">
        <v>99</v>
      </c>
    </row>
    <row r="118" spans="1:5" x14ac:dyDescent="0.6">
      <c r="A118" t="s">
        <v>42</v>
      </c>
      <c r="B118" t="s">
        <v>125</v>
      </c>
      <c r="C118" t="s">
        <v>1</v>
      </c>
      <c r="D118" t="s">
        <v>98</v>
      </c>
    </row>
    <row r="119" spans="1:5" x14ac:dyDescent="0.6">
      <c r="A119" t="s">
        <v>42</v>
      </c>
      <c r="B119" t="s">
        <v>125</v>
      </c>
      <c r="C119" t="s">
        <v>1</v>
      </c>
      <c r="D119" t="s">
        <v>97</v>
      </c>
    </row>
    <row r="120" spans="1:5" x14ac:dyDescent="0.6">
      <c r="A120" t="s">
        <v>42</v>
      </c>
      <c r="B120" t="s">
        <v>125</v>
      </c>
      <c r="C120" t="s">
        <v>1</v>
      </c>
      <c r="D120" t="s">
        <v>96</v>
      </c>
      <c r="E120">
        <v>1306557</v>
      </c>
    </row>
    <row r="121" spans="1:5" x14ac:dyDescent="0.6">
      <c r="A121" t="s">
        <v>42</v>
      </c>
      <c r="B121" t="s">
        <v>125</v>
      </c>
      <c r="C121" t="s">
        <v>1</v>
      </c>
      <c r="D121" t="s">
        <v>95</v>
      </c>
    </row>
    <row r="122" spans="1:5" x14ac:dyDescent="0.6">
      <c r="A122" t="s">
        <v>42</v>
      </c>
      <c r="B122" t="s">
        <v>124</v>
      </c>
      <c r="C122" t="s">
        <v>7</v>
      </c>
      <c r="D122" t="s">
        <v>99</v>
      </c>
    </row>
    <row r="123" spans="1:5" x14ac:dyDescent="0.6">
      <c r="A123" t="s">
        <v>42</v>
      </c>
      <c r="B123" t="s">
        <v>124</v>
      </c>
      <c r="C123" t="s">
        <v>7</v>
      </c>
      <c r="D123" t="s">
        <v>98</v>
      </c>
    </row>
    <row r="124" spans="1:5" x14ac:dyDescent="0.6">
      <c r="A124" t="s">
        <v>42</v>
      </c>
      <c r="B124" t="s">
        <v>124</v>
      </c>
      <c r="C124" t="s">
        <v>7</v>
      </c>
      <c r="D124" t="s">
        <v>97</v>
      </c>
    </row>
    <row r="125" spans="1:5" x14ac:dyDescent="0.6">
      <c r="A125" t="s">
        <v>42</v>
      </c>
      <c r="B125" t="s">
        <v>124</v>
      </c>
      <c r="C125" t="s">
        <v>7</v>
      </c>
      <c r="D125" t="s">
        <v>96</v>
      </c>
    </row>
    <row r="126" spans="1:5" x14ac:dyDescent="0.6">
      <c r="A126" t="s">
        <v>42</v>
      </c>
      <c r="B126" t="s">
        <v>124</v>
      </c>
      <c r="C126" t="s">
        <v>7</v>
      </c>
      <c r="D126" t="s">
        <v>95</v>
      </c>
    </row>
    <row r="127" spans="1:5" x14ac:dyDescent="0.6">
      <c r="A127" t="s">
        <v>42</v>
      </c>
      <c r="B127" t="s">
        <v>124</v>
      </c>
      <c r="C127" t="s">
        <v>4</v>
      </c>
      <c r="D127" t="s">
        <v>99</v>
      </c>
    </row>
    <row r="128" spans="1:5" x14ac:dyDescent="0.6">
      <c r="A128" t="s">
        <v>42</v>
      </c>
      <c r="B128" t="s">
        <v>124</v>
      </c>
      <c r="C128" t="s">
        <v>4</v>
      </c>
      <c r="D128" t="s">
        <v>98</v>
      </c>
    </row>
    <row r="129" spans="1:5" x14ac:dyDescent="0.6">
      <c r="A129" t="s">
        <v>42</v>
      </c>
      <c r="B129" t="s">
        <v>124</v>
      </c>
      <c r="C129" t="s">
        <v>4</v>
      </c>
      <c r="D129" t="s">
        <v>97</v>
      </c>
    </row>
    <row r="130" spans="1:5" x14ac:dyDescent="0.6">
      <c r="A130" t="s">
        <v>42</v>
      </c>
      <c r="B130" t="s">
        <v>124</v>
      </c>
      <c r="C130" t="s">
        <v>4</v>
      </c>
      <c r="D130" t="s">
        <v>96</v>
      </c>
    </row>
    <row r="131" spans="1:5" x14ac:dyDescent="0.6">
      <c r="A131" t="s">
        <v>42</v>
      </c>
      <c r="B131" t="s">
        <v>124</v>
      </c>
      <c r="C131" t="s">
        <v>4</v>
      </c>
      <c r="D131" t="s">
        <v>95</v>
      </c>
    </row>
    <row r="132" spans="1:5" x14ac:dyDescent="0.6">
      <c r="A132" t="s">
        <v>42</v>
      </c>
      <c r="B132" t="s">
        <v>124</v>
      </c>
      <c r="C132" t="s">
        <v>6</v>
      </c>
      <c r="D132" t="s">
        <v>99</v>
      </c>
    </row>
    <row r="133" spans="1:5" x14ac:dyDescent="0.6">
      <c r="A133" t="s">
        <v>42</v>
      </c>
      <c r="B133" t="s">
        <v>124</v>
      </c>
      <c r="C133" t="s">
        <v>6</v>
      </c>
      <c r="D133" t="s">
        <v>98</v>
      </c>
    </row>
    <row r="134" spans="1:5" x14ac:dyDescent="0.6">
      <c r="A134" t="s">
        <v>42</v>
      </c>
      <c r="B134" t="s">
        <v>124</v>
      </c>
      <c r="C134" t="s">
        <v>6</v>
      </c>
      <c r="D134" t="s">
        <v>97</v>
      </c>
    </row>
    <row r="135" spans="1:5" x14ac:dyDescent="0.6">
      <c r="A135" t="s">
        <v>42</v>
      </c>
      <c r="B135" t="s">
        <v>124</v>
      </c>
      <c r="C135" t="s">
        <v>6</v>
      </c>
      <c r="D135" t="s">
        <v>96</v>
      </c>
    </row>
    <row r="136" spans="1:5" x14ac:dyDescent="0.6">
      <c r="A136" t="s">
        <v>42</v>
      </c>
      <c r="B136" t="s">
        <v>124</v>
      </c>
      <c r="C136" t="s">
        <v>6</v>
      </c>
      <c r="D136" t="s">
        <v>95</v>
      </c>
    </row>
    <row r="137" spans="1:5" x14ac:dyDescent="0.6">
      <c r="A137" t="s">
        <v>42</v>
      </c>
      <c r="B137" t="s">
        <v>124</v>
      </c>
      <c r="C137" t="s">
        <v>3</v>
      </c>
      <c r="D137" t="s">
        <v>99</v>
      </c>
    </row>
    <row r="138" spans="1:5" x14ac:dyDescent="0.6">
      <c r="A138" t="s">
        <v>42</v>
      </c>
      <c r="B138" t="s">
        <v>124</v>
      </c>
      <c r="C138" t="s">
        <v>3</v>
      </c>
      <c r="D138" t="s">
        <v>98</v>
      </c>
    </row>
    <row r="139" spans="1:5" x14ac:dyDescent="0.6">
      <c r="A139" t="s">
        <v>42</v>
      </c>
      <c r="B139" t="s">
        <v>124</v>
      </c>
      <c r="C139" t="s">
        <v>3</v>
      </c>
      <c r="D139" t="s">
        <v>97</v>
      </c>
    </row>
    <row r="140" spans="1:5" x14ac:dyDescent="0.6">
      <c r="A140" t="s">
        <v>42</v>
      </c>
      <c r="B140" t="s">
        <v>124</v>
      </c>
      <c r="C140" t="s">
        <v>3</v>
      </c>
      <c r="D140" t="s">
        <v>96</v>
      </c>
      <c r="E140">
        <v>15000</v>
      </c>
    </row>
    <row r="141" spans="1:5" x14ac:dyDescent="0.6">
      <c r="A141" t="s">
        <v>42</v>
      </c>
      <c r="B141" t="s">
        <v>124</v>
      </c>
      <c r="C141" t="s">
        <v>3</v>
      </c>
      <c r="D141" t="s">
        <v>95</v>
      </c>
      <c r="E141">
        <v>15000</v>
      </c>
    </row>
    <row r="142" spans="1:5" x14ac:dyDescent="0.6">
      <c r="A142" t="s">
        <v>42</v>
      </c>
      <c r="B142" t="s">
        <v>124</v>
      </c>
      <c r="C142" t="s">
        <v>2</v>
      </c>
      <c r="D142" t="s">
        <v>99</v>
      </c>
    </row>
    <row r="143" spans="1:5" x14ac:dyDescent="0.6">
      <c r="A143" t="s">
        <v>42</v>
      </c>
      <c r="B143" t="s">
        <v>124</v>
      </c>
      <c r="C143" t="s">
        <v>2</v>
      </c>
      <c r="D143" t="s">
        <v>98</v>
      </c>
      <c r="E143">
        <v>5000</v>
      </c>
    </row>
    <row r="144" spans="1:5" x14ac:dyDescent="0.6">
      <c r="A144" t="s">
        <v>42</v>
      </c>
      <c r="B144" t="s">
        <v>124</v>
      </c>
      <c r="C144" t="s">
        <v>2</v>
      </c>
      <c r="D144" t="s">
        <v>97</v>
      </c>
    </row>
    <row r="145" spans="1:5" x14ac:dyDescent="0.6">
      <c r="A145" t="s">
        <v>42</v>
      </c>
      <c r="B145" t="s">
        <v>124</v>
      </c>
      <c r="C145" t="s">
        <v>2</v>
      </c>
      <c r="D145" t="s">
        <v>96</v>
      </c>
      <c r="E145">
        <v>5000</v>
      </c>
    </row>
    <row r="146" spans="1:5" x14ac:dyDescent="0.6">
      <c r="A146" t="s">
        <v>42</v>
      </c>
      <c r="B146" t="s">
        <v>124</v>
      </c>
      <c r="C146" t="s">
        <v>2</v>
      </c>
      <c r="D146" t="s">
        <v>95</v>
      </c>
      <c r="E146">
        <v>10000</v>
      </c>
    </row>
    <row r="147" spans="1:5" x14ac:dyDescent="0.6">
      <c r="A147" t="s">
        <v>42</v>
      </c>
      <c r="B147" t="s">
        <v>124</v>
      </c>
      <c r="C147" t="s">
        <v>82</v>
      </c>
      <c r="D147" t="s">
        <v>99</v>
      </c>
    </row>
    <row r="148" spans="1:5" x14ac:dyDescent="0.6">
      <c r="A148" t="s">
        <v>42</v>
      </c>
      <c r="B148" t="s">
        <v>124</v>
      </c>
      <c r="C148" t="s">
        <v>82</v>
      </c>
      <c r="D148" t="s">
        <v>98</v>
      </c>
      <c r="E148">
        <v>11688</v>
      </c>
    </row>
    <row r="149" spans="1:5" x14ac:dyDescent="0.6">
      <c r="A149" t="s">
        <v>42</v>
      </c>
      <c r="B149" t="s">
        <v>124</v>
      </c>
      <c r="C149" t="s">
        <v>82</v>
      </c>
      <c r="D149" t="s">
        <v>97</v>
      </c>
    </row>
    <row r="150" spans="1:5" x14ac:dyDescent="0.6">
      <c r="A150" t="s">
        <v>42</v>
      </c>
      <c r="B150" t="s">
        <v>124</v>
      </c>
      <c r="C150" t="s">
        <v>82</v>
      </c>
      <c r="D150" t="s">
        <v>96</v>
      </c>
      <c r="E150">
        <v>50000</v>
      </c>
    </row>
    <row r="151" spans="1:5" x14ac:dyDescent="0.6">
      <c r="A151" t="s">
        <v>42</v>
      </c>
      <c r="B151" t="s">
        <v>124</v>
      </c>
      <c r="C151" t="s">
        <v>82</v>
      </c>
      <c r="D151" t="s">
        <v>95</v>
      </c>
      <c r="E151">
        <v>200000</v>
      </c>
    </row>
    <row r="152" spans="1:5" x14ac:dyDescent="0.6">
      <c r="A152" t="s">
        <v>42</v>
      </c>
      <c r="B152" t="s">
        <v>124</v>
      </c>
      <c r="C152" t="s">
        <v>89</v>
      </c>
      <c r="D152" t="s">
        <v>99</v>
      </c>
    </row>
    <row r="153" spans="1:5" x14ac:dyDescent="0.6">
      <c r="A153" t="s">
        <v>42</v>
      </c>
      <c r="B153" t="s">
        <v>124</v>
      </c>
      <c r="C153" t="s">
        <v>89</v>
      </c>
      <c r="D153" t="s">
        <v>98</v>
      </c>
      <c r="E153">
        <v>64108</v>
      </c>
    </row>
    <row r="154" spans="1:5" x14ac:dyDescent="0.6">
      <c r="A154" t="s">
        <v>42</v>
      </c>
      <c r="B154" t="s">
        <v>124</v>
      </c>
      <c r="C154" t="s">
        <v>89</v>
      </c>
      <c r="D154" t="s">
        <v>97</v>
      </c>
    </row>
    <row r="155" spans="1:5" x14ac:dyDescent="0.6">
      <c r="A155" t="s">
        <v>42</v>
      </c>
      <c r="B155" t="s">
        <v>124</v>
      </c>
      <c r="C155" t="s">
        <v>89</v>
      </c>
      <c r="D155" t="s">
        <v>96</v>
      </c>
      <c r="E155">
        <v>125000</v>
      </c>
    </row>
    <row r="156" spans="1:5" x14ac:dyDescent="0.6">
      <c r="A156" t="s">
        <v>42</v>
      </c>
      <c r="B156" t="s">
        <v>124</v>
      </c>
      <c r="C156" t="s">
        <v>89</v>
      </c>
      <c r="D156" t="s">
        <v>95</v>
      </c>
      <c r="E156">
        <v>120000</v>
      </c>
    </row>
    <row r="157" spans="1:5" x14ac:dyDescent="0.6">
      <c r="A157" t="s">
        <v>42</v>
      </c>
      <c r="B157" t="s">
        <v>124</v>
      </c>
      <c r="C157" t="s">
        <v>1</v>
      </c>
      <c r="D157" t="s">
        <v>99</v>
      </c>
    </row>
    <row r="158" spans="1:5" x14ac:dyDescent="0.6">
      <c r="A158" t="s">
        <v>42</v>
      </c>
      <c r="B158" t="s">
        <v>124</v>
      </c>
      <c r="C158" t="s">
        <v>1</v>
      </c>
      <c r="D158" t="s">
        <v>98</v>
      </c>
      <c r="E158">
        <v>51131</v>
      </c>
    </row>
    <row r="159" spans="1:5" x14ac:dyDescent="0.6">
      <c r="A159" t="s">
        <v>42</v>
      </c>
      <c r="B159" t="s">
        <v>124</v>
      </c>
      <c r="C159" t="s">
        <v>1</v>
      </c>
      <c r="D159" t="s">
        <v>97</v>
      </c>
    </row>
    <row r="160" spans="1:5" x14ac:dyDescent="0.6">
      <c r="A160" t="s">
        <v>42</v>
      </c>
      <c r="B160" t="s">
        <v>124</v>
      </c>
      <c r="C160" t="s">
        <v>1</v>
      </c>
      <c r="D160" t="s">
        <v>96</v>
      </c>
      <c r="E160">
        <v>500000</v>
      </c>
    </row>
    <row r="161" spans="1:5" x14ac:dyDescent="0.6">
      <c r="A161" t="s">
        <v>42</v>
      </c>
      <c r="B161" t="s">
        <v>124</v>
      </c>
      <c r="C161" t="s">
        <v>1</v>
      </c>
      <c r="D161" t="s">
        <v>95</v>
      </c>
      <c r="E161">
        <v>1000000</v>
      </c>
    </row>
    <row r="162" spans="1:5" x14ac:dyDescent="0.6">
      <c r="A162" t="s">
        <v>42</v>
      </c>
      <c r="B162" t="s">
        <v>123</v>
      </c>
      <c r="C162" t="s">
        <v>7</v>
      </c>
      <c r="D162" t="s">
        <v>99</v>
      </c>
    </row>
    <row r="163" spans="1:5" x14ac:dyDescent="0.6">
      <c r="A163" t="s">
        <v>42</v>
      </c>
      <c r="B163" t="s">
        <v>123</v>
      </c>
      <c r="C163" t="s">
        <v>7</v>
      </c>
      <c r="D163" t="s">
        <v>98</v>
      </c>
    </row>
    <row r="164" spans="1:5" x14ac:dyDescent="0.6">
      <c r="A164" t="s">
        <v>42</v>
      </c>
      <c r="B164" t="s">
        <v>123</v>
      </c>
      <c r="C164" t="s">
        <v>7</v>
      </c>
      <c r="D164" t="s">
        <v>97</v>
      </c>
    </row>
    <row r="165" spans="1:5" x14ac:dyDescent="0.6">
      <c r="A165" t="s">
        <v>42</v>
      </c>
      <c r="B165" t="s">
        <v>123</v>
      </c>
      <c r="C165" t="s">
        <v>7</v>
      </c>
      <c r="D165" t="s">
        <v>96</v>
      </c>
    </row>
    <row r="166" spans="1:5" x14ac:dyDescent="0.6">
      <c r="A166" t="s">
        <v>42</v>
      </c>
      <c r="B166" t="s">
        <v>123</v>
      </c>
      <c r="C166" t="s">
        <v>7</v>
      </c>
      <c r="D166" t="s">
        <v>95</v>
      </c>
    </row>
    <row r="167" spans="1:5" x14ac:dyDescent="0.6">
      <c r="A167" t="s">
        <v>42</v>
      </c>
      <c r="B167" t="s">
        <v>123</v>
      </c>
      <c r="C167" t="s">
        <v>4</v>
      </c>
      <c r="D167" t="s">
        <v>99</v>
      </c>
    </row>
    <row r="168" spans="1:5" x14ac:dyDescent="0.6">
      <c r="A168" t="s">
        <v>42</v>
      </c>
      <c r="B168" t="s">
        <v>123</v>
      </c>
      <c r="C168" t="s">
        <v>4</v>
      </c>
      <c r="D168" t="s">
        <v>98</v>
      </c>
      <c r="E168">
        <v>1310682</v>
      </c>
    </row>
    <row r="169" spans="1:5" x14ac:dyDescent="0.6">
      <c r="A169" t="s">
        <v>42</v>
      </c>
      <c r="B169" t="s">
        <v>123</v>
      </c>
      <c r="C169" t="s">
        <v>4</v>
      </c>
      <c r="D169" t="s">
        <v>97</v>
      </c>
      <c r="E169">
        <v>7500000</v>
      </c>
    </row>
    <row r="170" spans="1:5" x14ac:dyDescent="0.6">
      <c r="A170" t="s">
        <v>42</v>
      </c>
      <c r="B170" t="s">
        <v>123</v>
      </c>
      <c r="C170" t="s">
        <v>4</v>
      </c>
      <c r="D170" t="s">
        <v>96</v>
      </c>
      <c r="E170">
        <v>5325173</v>
      </c>
    </row>
    <row r="171" spans="1:5" x14ac:dyDescent="0.6">
      <c r="A171" t="s">
        <v>42</v>
      </c>
      <c r="B171" t="s">
        <v>123</v>
      </c>
      <c r="C171" t="s">
        <v>4</v>
      </c>
      <c r="D171" t="s">
        <v>95</v>
      </c>
      <c r="E171">
        <v>7661580</v>
      </c>
    </row>
    <row r="172" spans="1:5" x14ac:dyDescent="0.6">
      <c r="A172" t="s">
        <v>42</v>
      </c>
      <c r="B172" t="s">
        <v>123</v>
      </c>
      <c r="C172" t="s">
        <v>6</v>
      </c>
      <c r="D172" t="s">
        <v>99</v>
      </c>
    </row>
    <row r="173" spans="1:5" x14ac:dyDescent="0.6">
      <c r="A173" t="s">
        <v>42</v>
      </c>
      <c r="B173" t="s">
        <v>123</v>
      </c>
      <c r="C173" t="s">
        <v>6</v>
      </c>
      <c r="D173" t="s">
        <v>98</v>
      </c>
    </row>
    <row r="174" spans="1:5" x14ac:dyDescent="0.6">
      <c r="A174" t="s">
        <v>42</v>
      </c>
      <c r="B174" t="s">
        <v>123</v>
      </c>
      <c r="C174" t="s">
        <v>6</v>
      </c>
      <c r="D174" t="s">
        <v>97</v>
      </c>
    </row>
    <row r="175" spans="1:5" x14ac:dyDescent="0.6">
      <c r="A175" t="s">
        <v>42</v>
      </c>
      <c r="B175" t="s">
        <v>123</v>
      </c>
      <c r="C175" t="s">
        <v>6</v>
      </c>
      <c r="D175" t="s">
        <v>96</v>
      </c>
    </row>
    <row r="176" spans="1:5" x14ac:dyDescent="0.6">
      <c r="A176" t="s">
        <v>42</v>
      </c>
      <c r="B176" t="s">
        <v>123</v>
      </c>
      <c r="C176" t="s">
        <v>6</v>
      </c>
      <c r="D176" t="s">
        <v>95</v>
      </c>
    </row>
    <row r="177" spans="1:5" x14ac:dyDescent="0.6">
      <c r="A177" t="s">
        <v>42</v>
      </c>
      <c r="B177" t="s">
        <v>123</v>
      </c>
      <c r="C177" t="s">
        <v>3</v>
      </c>
      <c r="D177" t="s">
        <v>99</v>
      </c>
    </row>
    <row r="178" spans="1:5" x14ac:dyDescent="0.6">
      <c r="A178" t="s">
        <v>42</v>
      </c>
      <c r="B178" t="s">
        <v>123</v>
      </c>
      <c r="C178" t="s">
        <v>3</v>
      </c>
      <c r="D178" t="s">
        <v>98</v>
      </c>
      <c r="E178">
        <v>45000</v>
      </c>
    </row>
    <row r="179" spans="1:5" x14ac:dyDescent="0.6">
      <c r="A179" t="s">
        <v>42</v>
      </c>
      <c r="B179" t="s">
        <v>123</v>
      </c>
      <c r="C179" t="s">
        <v>3</v>
      </c>
      <c r="D179" t="s">
        <v>97</v>
      </c>
      <c r="E179">
        <v>77660</v>
      </c>
    </row>
    <row r="180" spans="1:5" x14ac:dyDescent="0.6">
      <c r="A180" t="s">
        <v>42</v>
      </c>
      <c r="B180" t="s">
        <v>123</v>
      </c>
      <c r="C180" t="s">
        <v>3</v>
      </c>
      <c r="D180" t="s">
        <v>96</v>
      </c>
    </row>
    <row r="181" spans="1:5" x14ac:dyDescent="0.6">
      <c r="A181" t="s">
        <v>42</v>
      </c>
      <c r="B181" t="s">
        <v>123</v>
      </c>
      <c r="C181" t="s">
        <v>3</v>
      </c>
      <c r="D181" t="s">
        <v>95</v>
      </c>
      <c r="E181">
        <v>540000</v>
      </c>
    </row>
    <row r="182" spans="1:5" x14ac:dyDescent="0.6">
      <c r="A182" t="s">
        <v>42</v>
      </c>
      <c r="B182" t="s">
        <v>123</v>
      </c>
      <c r="C182" t="s">
        <v>2</v>
      </c>
      <c r="D182" t="s">
        <v>99</v>
      </c>
      <c r="E182">
        <v>99600</v>
      </c>
    </row>
    <row r="183" spans="1:5" x14ac:dyDescent="0.6">
      <c r="A183" t="s">
        <v>42</v>
      </c>
      <c r="B183" t="s">
        <v>123</v>
      </c>
      <c r="C183" t="s">
        <v>2</v>
      </c>
      <c r="D183" t="s">
        <v>98</v>
      </c>
      <c r="E183">
        <v>111353</v>
      </c>
    </row>
    <row r="184" spans="1:5" x14ac:dyDescent="0.6">
      <c r="A184" t="s">
        <v>42</v>
      </c>
      <c r="B184" t="s">
        <v>123</v>
      </c>
      <c r="C184" t="s">
        <v>2</v>
      </c>
      <c r="D184" t="s">
        <v>97</v>
      </c>
    </row>
    <row r="185" spans="1:5" x14ac:dyDescent="0.6">
      <c r="A185" t="s">
        <v>42</v>
      </c>
      <c r="B185" t="s">
        <v>123</v>
      </c>
      <c r="C185" t="s">
        <v>2</v>
      </c>
      <c r="D185" t="s">
        <v>96</v>
      </c>
      <c r="E185">
        <v>550400</v>
      </c>
    </row>
    <row r="186" spans="1:5" x14ac:dyDescent="0.6">
      <c r="A186" t="s">
        <v>42</v>
      </c>
      <c r="B186" t="s">
        <v>123</v>
      </c>
      <c r="C186" t="s">
        <v>2</v>
      </c>
      <c r="D186" t="s">
        <v>95</v>
      </c>
      <c r="E186">
        <v>110000</v>
      </c>
    </row>
    <row r="187" spans="1:5" x14ac:dyDescent="0.6">
      <c r="A187" t="s">
        <v>42</v>
      </c>
      <c r="B187" t="s">
        <v>123</v>
      </c>
      <c r="C187" t="s">
        <v>82</v>
      </c>
      <c r="D187" t="s">
        <v>99</v>
      </c>
    </row>
    <row r="188" spans="1:5" x14ac:dyDescent="0.6">
      <c r="A188" t="s">
        <v>42</v>
      </c>
      <c r="B188" t="s">
        <v>123</v>
      </c>
      <c r="C188" t="s">
        <v>82</v>
      </c>
      <c r="D188" t="s">
        <v>98</v>
      </c>
      <c r="E188" t="s">
        <v>128</v>
      </c>
    </row>
    <row r="189" spans="1:5" x14ac:dyDescent="0.6">
      <c r="A189" t="s">
        <v>42</v>
      </c>
      <c r="B189" t="s">
        <v>123</v>
      </c>
      <c r="C189" t="s">
        <v>82</v>
      </c>
      <c r="D189" t="s">
        <v>97</v>
      </c>
      <c r="E189">
        <v>150000</v>
      </c>
    </row>
    <row r="190" spans="1:5" x14ac:dyDescent="0.6">
      <c r="A190" t="s">
        <v>42</v>
      </c>
      <c r="B190" t="s">
        <v>123</v>
      </c>
      <c r="C190" t="s">
        <v>82</v>
      </c>
      <c r="D190" t="s">
        <v>96</v>
      </c>
      <c r="E190">
        <v>974613</v>
      </c>
    </row>
    <row r="191" spans="1:5" x14ac:dyDescent="0.6">
      <c r="A191" t="s">
        <v>42</v>
      </c>
      <c r="B191" t="s">
        <v>123</v>
      </c>
      <c r="C191" t="s">
        <v>82</v>
      </c>
      <c r="D191" t="s">
        <v>95</v>
      </c>
      <c r="E191">
        <v>59620</v>
      </c>
    </row>
    <row r="192" spans="1:5" x14ac:dyDescent="0.6">
      <c r="A192" t="s">
        <v>42</v>
      </c>
      <c r="B192" t="s">
        <v>123</v>
      </c>
      <c r="C192" t="s">
        <v>89</v>
      </c>
      <c r="D192" t="s">
        <v>99</v>
      </c>
    </row>
    <row r="193" spans="1:5" x14ac:dyDescent="0.6">
      <c r="A193" t="s">
        <v>42</v>
      </c>
      <c r="B193" t="s">
        <v>123</v>
      </c>
      <c r="C193" t="s">
        <v>89</v>
      </c>
      <c r="D193" t="s">
        <v>98</v>
      </c>
      <c r="E193">
        <v>30000</v>
      </c>
    </row>
    <row r="194" spans="1:5" x14ac:dyDescent="0.6">
      <c r="A194" t="s">
        <v>42</v>
      </c>
      <c r="B194" t="s">
        <v>123</v>
      </c>
      <c r="C194" t="s">
        <v>89</v>
      </c>
      <c r="D194" t="s">
        <v>97</v>
      </c>
      <c r="E194">
        <v>33915</v>
      </c>
    </row>
    <row r="195" spans="1:5" x14ac:dyDescent="0.6">
      <c r="A195" t="s">
        <v>42</v>
      </c>
      <c r="B195" t="s">
        <v>123</v>
      </c>
      <c r="C195" t="s">
        <v>89</v>
      </c>
      <c r="D195" t="s">
        <v>96</v>
      </c>
      <c r="E195">
        <v>123915</v>
      </c>
    </row>
    <row r="196" spans="1:5" x14ac:dyDescent="0.6">
      <c r="A196" t="s">
        <v>42</v>
      </c>
      <c r="B196" t="s">
        <v>123</v>
      </c>
      <c r="C196" t="s">
        <v>89</v>
      </c>
      <c r="D196" t="s">
        <v>95</v>
      </c>
      <c r="E196">
        <v>148915</v>
      </c>
    </row>
    <row r="197" spans="1:5" x14ac:dyDescent="0.6">
      <c r="A197" t="s">
        <v>42</v>
      </c>
      <c r="B197" t="s">
        <v>123</v>
      </c>
      <c r="C197" t="s">
        <v>1</v>
      </c>
      <c r="D197" t="s">
        <v>99</v>
      </c>
    </row>
    <row r="198" spans="1:5" x14ac:dyDescent="0.6">
      <c r="A198" t="s">
        <v>42</v>
      </c>
      <c r="B198" t="s">
        <v>123</v>
      </c>
      <c r="C198" t="s">
        <v>1</v>
      </c>
      <c r="D198" t="s">
        <v>98</v>
      </c>
    </row>
    <row r="199" spans="1:5" x14ac:dyDescent="0.6">
      <c r="A199" t="s">
        <v>42</v>
      </c>
      <c r="B199" t="s">
        <v>123</v>
      </c>
      <c r="C199" t="s">
        <v>1</v>
      </c>
      <c r="D199" t="s">
        <v>97</v>
      </c>
    </row>
    <row r="200" spans="1:5" x14ac:dyDescent="0.6">
      <c r="A200" t="s">
        <v>42</v>
      </c>
      <c r="B200" t="s">
        <v>123</v>
      </c>
      <c r="C200" t="s">
        <v>1</v>
      </c>
      <c r="D200" t="s">
        <v>96</v>
      </c>
    </row>
    <row r="201" spans="1:5" x14ac:dyDescent="0.6">
      <c r="A201" t="s">
        <v>42</v>
      </c>
      <c r="B201" t="s">
        <v>123</v>
      </c>
      <c r="C201" t="s">
        <v>1</v>
      </c>
      <c r="D201" t="s">
        <v>95</v>
      </c>
    </row>
    <row r="202" spans="1:5" x14ac:dyDescent="0.6">
      <c r="A202" t="s">
        <v>42</v>
      </c>
      <c r="B202" t="s">
        <v>122</v>
      </c>
      <c r="C202" t="s">
        <v>7</v>
      </c>
      <c r="D202" t="s">
        <v>99</v>
      </c>
      <c r="E202">
        <v>1280585</v>
      </c>
    </row>
    <row r="203" spans="1:5" x14ac:dyDescent="0.6">
      <c r="A203" t="s">
        <v>42</v>
      </c>
      <c r="B203" t="s">
        <v>122</v>
      </c>
      <c r="C203" t="s">
        <v>7</v>
      </c>
      <c r="D203" t="s">
        <v>98</v>
      </c>
      <c r="E203">
        <v>1280586</v>
      </c>
    </row>
    <row r="204" spans="1:5" x14ac:dyDescent="0.6">
      <c r="A204" t="s">
        <v>42</v>
      </c>
      <c r="B204" t="s">
        <v>122</v>
      </c>
      <c r="C204" t="s">
        <v>7</v>
      </c>
      <c r="D204" t="s">
        <v>97</v>
      </c>
      <c r="E204">
        <v>1280586</v>
      </c>
    </row>
    <row r="205" spans="1:5" x14ac:dyDescent="0.6">
      <c r="A205" t="s">
        <v>42</v>
      </c>
      <c r="B205" t="s">
        <v>122</v>
      </c>
      <c r="C205" t="s">
        <v>7</v>
      </c>
      <c r="D205" t="s">
        <v>96</v>
      </c>
      <c r="E205">
        <v>1280586</v>
      </c>
    </row>
    <row r="206" spans="1:5" x14ac:dyDescent="0.6">
      <c r="A206" t="s">
        <v>42</v>
      </c>
      <c r="B206" t="s">
        <v>122</v>
      </c>
      <c r="C206" t="s">
        <v>7</v>
      </c>
      <c r="D206" t="s">
        <v>95</v>
      </c>
      <c r="E206">
        <v>1280586</v>
      </c>
    </row>
    <row r="207" spans="1:5" x14ac:dyDescent="0.6">
      <c r="A207" t="s">
        <v>42</v>
      </c>
      <c r="B207" t="s">
        <v>122</v>
      </c>
      <c r="C207" t="s">
        <v>4</v>
      </c>
      <c r="D207" t="s">
        <v>99</v>
      </c>
    </row>
    <row r="208" spans="1:5" x14ac:dyDescent="0.6">
      <c r="A208" t="s">
        <v>42</v>
      </c>
      <c r="B208" t="s">
        <v>122</v>
      </c>
      <c r="C208" t="s">
        <v>4</v>
      </c>
      <c r="D208" t="s">
        <v>98</v>
      </c>
    </row>
    <row r="209" spans="1:5" x14ac:dyDescent="0.6">
      <c r="A209" t="s">
        <v>42</v>
      </c>
      <c r="B209" t="s">
        <v>122</v>
      </c>
      <c r="C209" t="s">
        <v>4</v>
      </c>
      <c r="D209" t="s">
        <v>97</v>
      </c>
    </row>
    <row r="210" spans="1:5" x14ac:dyDescent="0.6">
      <c r="A210" t="s">
        <v>42</v>
      </c>
      <c r="B210" t="s">
        <v>122</v>
      </c>
      <c r="C210" t="s">
        <v>4</v>
      </c>
      <c r="D210" t="s">
        <v>96</v>
      </c>
    </row>
    <row r="211" spans="1:5" x14ac:dyDescent="0.6">
      <c r="A211" t="s">
        <v>42</v>
      </c>
      <c r="B211" t="s">
        <v>122</v>
      </c>
      <c r="C211" t="s">
        <v>4</v>
      </c>
      <c r="D211" t="s">
        <v>95</v>
      </c>
    </row>
    <row r="212" spans="1:5" x14ac:dyDescent="0.6">
      <c r="A212" t="s">
        <v>42</v>
      </c>
      <c r="B212" t="s">
        <v>122</v>
      </c>
      <c r="C212" t="s">
        <v>6</v>
      </c>
      <c r="D212" t="s">
        <v>99</v>
      </c>
    </row>
    <row r="213" spans="1:5" x14ac:dyDescent="0.6">
      <c r="A213" t="s">
        <v>42</v>
      </c>
      <c r="B213" t="s">
        <v>122</v>
      </c>
      <c r="C213" t="s">
        <v>6</v>
      </c>
      <c r="D213" t="s">
        <v>98</v>
      </c>
    </row>
    <row r="214" spans="1:5" x14ac:dyDescent="0.6">
      <c r="A214" t="s">
        <v>42</v>
      </c>
      <c r="B214" t="s">
        <v>122</v>
      </c>
      <c r="C214" t="s">
        <v>6</v>
      </c>
      <c r="D214" t="s">
        <v>97</v>
      </c>
    </row>
    <row r="215" spans="1:5" x14ac:dyDescent="0.6">
      <c r="A215" t="s">
        <v>42</v>
      </c>
      <c r="B215" t="s">
        <v>122</v>
      </c>
      <c r="C215" t="s">
        <v>6</v>
      </c>
      <c r="D215" t="s">
        <v>96</v>
      </c>
    </row>
    <row r="216" spans="1:5" x14ac:dyDescent="0.6">
      <c r="A216" t="s">
        <v>42</v>
      </c>
      <c r="B216" t="s">
        <v>122</v>
      </c>
      <c r="C216" t="s">
        <v>6</v>
      </c>
      <c r="D216" t="s">
        <v>95</v>
      </c>
    </row>
    <row r="217" spans="1:5" x14ac:dyDescent="0.6">
      <c r="A217" t="s">
        <v>42</v>
      </c>
      <c r="B217" t="s">
        <v>122</v>
      </c>
      <c r="C217" t="s">
        <v>3</v>
      </c>
      <c r="D217" t="s">
        <v>99</v>
      </c>
      <c r="E217">
        <v>31428</v>
      </c>
    </row>
    <row r="218" spans="1:5" x14ac:dyDescent="0.6">
      <c r="A218" t="s">
        <v>42</v>
      </c>
      <c r="B218" t="s">
        <v>122</v>
      </c>
      <c r="C218" t="s">
        <v>3</v>
      </c>
      <c r="D218" t="s">
        <v>98</v>
      </c>
      <c r="E218">
        <v>31428</v>
      </c>
    </row>
    <row r="219" spans="1:5" x14ac:dyDescent="0.6">
      <c r="A219" t="s">
        <v>42</v>
      </c>
      <c r="B219" t="s">
        <v>122</v>
      </c>
      <c r="C219" t="s">
        <v>3</v>
      </c>
      <c r="D219" t="s">
        <v>97</v>
      </c>
      <c r="E219">
        <v>31428</v>
      </c>
    </row>
    <row r="220" spans="1:5" x14ac:dyDescent="0.6">
      <c r="A220" t="s">
        <v>42</v>
      </c>
      <c r="B220" t="s">
        <v>122</v>
      </c>
      <c r="C220" t="s">
        <v>3</v>
      </c>
      <c r="D220" t="s">
        <v>96</v>
      </c>
      <c r="E220">
        <v>31428</v>
      </c>
    </row>
    <row r="221" spans="1:5" x14ac:dyDescent="0.6">
      <c r="A221" t="s">
        <v>42</v>
      </c>
      <c r="B221" t="s">
        <v>122</v>
      </c>
      <c r="C221" t="s">
        <v>3</v>
      </c>
      <c r="D221" t="s">
        <v>95</v>
      </c>
      <c r="E221">
        <v>31429</v>
      </c>
    </row>
    <row r="222" spans="1:5" x14ac:dyDescent="0.6">
      <c r="A222" t="s">
        <v>42</v>
      </c>
      <c r="B222" t="s">
        <v>122</v>
      </c>
      <c r="C222" t="s">
        <v>2</v>
      </c>
      <c r="D222" t="s">
        <v>99</v>
      </c>
      <c r="E222">
        <v>103155</v>
      </c>
    </row>
    <row r="223" spans="1:5" x14ac:dyDescent="0.6">
      <c r="A223" t="s">
        <v>42</v>
      </c>
      <c r="B223" t="s">
        <v>122</v>
      </c>
      <c r="C223" t="s">
        <v>2</v>
      </c>
      <c r="D223" t="s">
        <v>98</v>
      </c>
      <c r="E223">
        <v>103155</v>
      </c>
    </row>
    <row r="224" spans="1:5" x14ac:dyDescent="0.6">
      <c r="A224" t="s">
        <v>42</v>
      </c>
      <c r="B224" t="s">
        <v>122</v>
      </c>
      <c r="C224" t="s">
        <v>2</v>
      </c>
      <c r="D224" t="s">
        <v>97</v>
      </c>
      <c r="E224">
        <v>103155</v>
      </c>
    </row>
    <row r="225" spans="1:5" x14ac:dyDescent="0.6">
      <c r="A225" t="s">
        <v>42</v>
      </c>
      <c r="B225" t="s">
        <v>122</v>
      </c>
      <c r="C225" t="s">
        <v>2</v>
      </c>
      <c r="D225" t="s">
        <v>96</v>
      </c>
      <c r="E225">
        <v>103156</v>
      </c>
    </row>
    <row r="226" spans="1:5" x14ac:dyDescent="0.6">
      <c r="A226" t="s">
        <v>42</v>
      </c>
      <c r="B226" t="s">
        <v>122</v>
      </c>
      <c r="C226" t="s">
        <v>2</v>
      </c>
      <c r="D226" t="s">
        <v>95</v>
      </c>
      <c r="E226">
        <v>103156</v>
      </c>
    </row>
    <row r="227" spans="1:5" x14ac:dyDescent="0.6">
      <c r="A227" t="s">
        <v>42</v>
      </c>
      <c r="B227" t="s">
        <v>122</v>
      </c>
      <c r="C227" t="s">
        <v>82</v>
      </c>
      <c r="D227" t="s">
        <v>99</v>
      </c>
      <c r="E227">
        <v>133887</v>
      </c>
    </row>
    <row r="228" spans="1:5" x14ac:dyDescent="0.6">
      <c r="A228" t="s">
        <v>42</v>
      </c>
      <c r="B228" t="s">
        <v>122</v>
      </c>
      <c r="C228" t="s">
        <v>82</v>
      </c>
      <c r="D228" t="s">
        <v>98</v>
      </c>
      <c r="E228">
        <v>133887</v>
      </c>
    </row>
    <row r="229" spans="1:5" x14ac:dyDescent="0.6">
      <c r="A229" t="s">
        <v>42</v>
      </c>
      <c r="B229" t="s">
        <v>122</v>
      </c>
      <c r="C229" t="s">
        <v>82</v>
      </c>
      <c r="D229" t="s">
        <v>97</v>
      </c>
      <c r="E229">
        <v>133887</v>
      </c>
    </row>
    <row r="230" spans="1:5" x14ac:dyDescent="0.6">
      <c r="A230" t="s">
        <v>42</v>
      </c>
      <c r="B230" t="s">
        <v>122</v>
      </c>
      <c r="C230" t="s">
        <v>82</v>
      </c>
      <c r="D230" t="s">
        <v>96</v>
      </c>
      <c r="E230">
        <v>133887</v>
      </c>
    </row>
    <row r="231" spans="1:5" x14ac:dyDescent="0.6">
      <c r="A231" t="s">
        <v>42</v>
      </c>
      <c r="B231" t="s">
        <v>122</v>
      </c>
      <c r="C231" t="s">
        <v>82</v>
      </c>
      <c r="D231" t="s">
        <v>95</v>
      </c>
      <c r="E231">
        <v>133887</v>
      </c>
    </row>
    <row r="232" spans="1:5" x14ac:dyDescent="0.6">
      <c r="A232" t="s">
        <v>42</v>
      </c>
      <c r="B232" t="s">
        <v>122</v>
      </c>
      <c r="C232" t="s">
        <v>89</v>
      </c>
      <c r="D232" t="s">
        <v>99</v>
      </c>
      <c r="E232">
        <v>193023</v>
      </c>
    </row>
    <row r="233" spans="1:5" x14ac:dyDescent="0.6">
      <c r="A233" t="s">
        <v>42</v>
      </c>
      <c r="B233" t="s">
        <v>122</v>
      </c>
      <c r="C233" t="s">
        <v>89</v>
      </c>
      <c r="D233" t="s">
        <v>98</v>
      </c>
      <c r="E233">
        <v>60000</v>
      </c>
    </row>
    <row r="234" spans="1:5" x14ac:dyDescent="0.6">
      <c r="A234" t="s">
        <v>42</v>
      </c>
      <c r="B234" t="s">
        <v>122</v>
      </c>
      <c r="C234" t="s">
        <v>89</v>
      </c>
      <c r="D234" t="s">
        <v>97</v>
      </c>
      <c r="E234">
        <v>182728</v>
      </c>
    </row>
    <row r="235" spans="1:5" x14ac:dyDescent="0.6">
      <c r="A235" t="s">
        <v>42</v>
      </c>
      <c r="B235" t="s">
        <v>122</v>
      </c>
      <c r="C235" t="s">
        <v>89</v>
      </c>
      <c r="D235" t="s">
        <v>96</v>
      </c>
      <c r="E235">
        <v>125000</v>
      </c>
    </row>
    <row r="236" spans="1:5" x14ac:dyDescent="0.6">
      <c r="A236" t="s">
        <v>42</v>
      </c>
      <c r="B236" t="s">
        <v>122</v>
      </c>
      <c r="C236" t="s">
        <v>89</v>
      </c>
      <c r="D236" t="s">
        <v>95</v>
      </c>
      <c r="E236">
        <v>182728</v>
      </c>
    </row>
    <row r="237" spans="1:5" x14ac:dyDescent="0.6">
      <c r="A237" t="s">
        <v>42</v>
      </c>
      <c r="B237" t="s">
        <v>122</v>
      </c>
      <c r="C237" t="s">
        <v>1</v>
      </c>
      <c r="D237" t="s">
        <v>99</v>
      </c>
      <c r="E237">
        <v>3022867</v>
      </c>
    </row>
    <row r="238" spans="1:5" x14ac:dyDescent="0.6">
      <c r="A238" t="s">
        <v>42</v>
      </c>
      <c r="B238" t="s">
        <v>122</v>
      </c>
      <c r="C238" t="s">
        <v>1</v>
      </c>
      <c r="D238" t="s">
        <v>98</v>
      </c>
      <c r="E238">
        <v>3022867</v>
      </c>
    </row>
    <row r="239" spans="1:5" x14ac:dyDescent="0.6">
      <c r="A239" t="s">
        <v>42</v>
      </c>
      <c r="B239" t="s">
        <v>122</v>
      </c>
      <c r="C239" t="s">
        <v>1</v>
      </c>
      <c r="D239" t="s">
        <v>97</v>
      </c>
      <c r="E239">
        <v>3022868</v>
      </c>
    </row>
    <row r="240" spans="1:5" x14ac:dyDescent="0.6">
      <c r="A240" t="s">
        <v>42</v>
      </c>
      <c r="B240" t="s">
        <v>122</v>
      </c>
      <c r="C240" t="s">
        <v>1</v>
      </c>
      <c r="D240" t="s">
        <v>96</v>
      </c>
      <c r="E240">
        <v>3022868</v>
      </c>
    </row>
    <row r="241" spans="1:5" x14ac:dyDescent="0.6">
      <c r="A241" t="s">
        <v>42</v>
      </c>
      <c r="B241" t="s">
        <v>122</v>
      </c>
      <c r="C241" t="s">
        <v>1</v>
      </c>
      <c r="D241" t="s">
        <v>95</v>
      </c>
      <c r="E241">
        <v>3022868</v>
      </c>
    </row>
    <row r="242" spans="1:5" x14ac:dyDescent="0.6">
      <c r="A242" t="s">
        <v>42</v>
      </c>
      <c r="B242" t="s">
        <v>121</v>
      </c>
      <c r="C242" t="s">
        <v>7</v>
      </c>
      <c r="D242" t="s">
        <v>99</v>
      </c>
    </row>
    <row r="243" spans="1:5" x14ac:dyDescent="0.6">
      <c r="A243" t="s">
        <v>42</v>
      </c>
      <c r="B243" t="s">
        <v>121</v>
      </c>
      <c r="C243" t="s">
        <v>7</v>
      </c>
      <c r="D243" t="s">
        <v>98</v>
      </c>
    </row>
    <row r="244" spans="1:5" x14ac:dyDescent="0.6">
      <c r="A244" t="s">
        <v>42</v>
      </c>
      <c r="B244" t="s">
        <v>121</v>
      </c>
      <c r="C244" t="s">
        <v>7</v>
      </c>
      <c r="D244" t="s">
        <v>97</v>
      </c>
    </row>
    <row r="245" spans="1:5" x14ac:dyDescent="0.6">
      <c r="A245" t="s">
        <v>42</v>
      </c>
      <c r="B245" t="s">
        <v>121</v>
      </c>
      <c r="C245" t="s">
        <v>7</v>
      </c>
      <c r="D245" t="s">
        <v>96</v>
      </c>
    </row>
    <row r="246" spans="1:5" x14ac:dyDescent="0.6">
      <c r="A246" t="s">
        <v>42</v>
      </c>
      <c r="B246" t="s">
        <v>121</v>
      </c>
      <c r="C246" t="s">
        <v>7</v>
      </c>
      <c r="D246" t="s">
        <v>95</v>
      </c>
    </row>
    <row r="247" spans="1:5" x14ac:dyDescent="0.6">
      <c r="A247" t="s">
        <v>42</v>
      </c>
      <c r="B247" t="s">
        <v>121</v>
      </c>
      <c r="C247" t="s">
        <v>4</v>
      </c>
      <c r="D247" t="s">
        <v>99</v>
      </c>
    </row>
    <row r="248" spans="1:5" x14ac:dyDescent="0.6">
      <c r="A248" t="s">
        <v>42</v>
      </c>
      <c r="B248" t="s">
        <v>121</v>
      </c>
      <c r="C248" t="s">
        <v>4</v>
      </c>
      <c r="D248" t="s">
        <v>98</v>
      </c>
    </row>
    <row r="249" spans="1:5" x14ac:dyDescent="0.6">
      <c r="A249" t="s">
        <v>42</v>
      </c>
      <c r="B249" t="s">
        <v>121</v>
      </c>
      <c r="C249" t="s">
        <v>4</v>
      </c>
      <c r="D249" t="s">
        <v>97</v>
      </c>
    </row>
    <row r="250" spans="1:5" x14ac:dyDescent="0.6">
      <c r="A250" t="s">
        <v>42</v>
      </c>
      <c r="B250" t="s">
        <v>121</v>
      </c>
      <c r="C250" t="s">
        <v>4</v>
      </c>
      <c r="D250" t="s">
        <v>96</v>
      </c>
    </row>
    <row r="251" spans="1:5" x14ac:dyDescent="0.6">
      <c r="A251" t="s">
        <v>42</v>
      </c>
      <c r="B251" t="s">
        <v>121</v>
      </c>
      <c r="C251" t="s">
        <v>4</v>
      </c>
      <c r="D251" t="s">
        <v>95</v>
      </c>
    </row>
    <row r="252" spans="1:5" x14ac:dyDescent="0.6">
      <c r="A252" t="s">
        <v>42</v>
      </c>
      <c r="B252" t="s">
        <v>121</v>
      </c>
      <c r="C252" t="s">
        <v>6</v>
      </c>
      <c r="D252" t="s">
        <v>99</v>
      </c>
    </row>
    <row r="253" spans="1:5" x14ac:dyDescent="0.6">
      <c r="A253" t="s">
        <v>42</v>
      </c>
      <c r="B253" t="s">
        <v>121</v>
      </c>
      <c r="C253" t="s">
        <v>6</v>
      </c>
      <c r="D253" t="s">
        <v>98</v>
      </c>
    </row>
    <row r="254" spans="1:5" x14ac:dyDescent="0.6">
      <c r="A254" t="s">
        <v>42</v>
      </c>
      <c r="B254" t="s">
        <v>121</v>
      </c>
      <c r="C254" t="s">
        <v>6</v>
      </c>
      <c r="D254" t="s">
        <v>97</v>
      </c>
    </row>
    <row r="255" spans="1:5" x14ac:dyDescent="0.6">
      <c r="A255" t="s">
        <v>42</v>
      </c>
      <c r="B255" t="s">
        <v>121</v>
      </c>
      <c r="C255" t="s">
        <v>6</v>
      </c>
      <c r="D255" t="s">
        <v>96</v>
      </c>
    </row>
    <row r="256" spans="1:5" x14ac:dyDescent="0.6">
      <c r="A256" t="s">
        <v>42</v>
      </c>
      <c r="B256" t="s">
        <v>121</v>
      </c>
      <c r="C256" t="s">
        <v>6</v>
      </c>
      <c r="D256" t="s">
        <v>95</v>
      </c>
    </row>
    <row r="257" spans="1:4" x14ac:dyDescent="0.6">
      <c r="A257" t="s">
        <v>42</v>
      </c>
      <c r="B257" t="s">
        <v>121</v>
      </c>
      <c r="C257" t="s">
        <v>3</v>
      </c>
      <c r="D257" t="s">
        <v>99</v>
      </c>
    </row>
    <row r="258" spans="1:4" x14ac:dyDescent="0.6">
      <c r="A258" t="s">
        <v>42</v>
      </c>
      <c r="B258" t="s">
        <v>121</v>
      </c>
      <c r="C258" t="s">
        <v>3</v>
      </c>
      <c r="D258" t="s">
        <v>98</v>
      </c>
    </row>
    <row r="259" spans="1:4" x14ac:dyDescent="0.6">
      <c r="A259" t="s">
        <v>42</v>
      </c>
      <c r="B259" t="s">
        <v>121</v>
      </c>
      <c r="C259" t="s">
        <v>3</v>
      </c>
      <c r="D259" t="s">
        <v>97</v>
      </c>
    </row>
    <row r="260" spans="1:4" x14ac:dyDescent="0.6">
      <c r="A260" t="s">
        <v>42</v>
      </c>
      <c r="B260" t="s">
        <v>121</v>
      </c>
      <c r="C260" t="s">
        <v>3</v>
      </c>
      <c r="D260" t="s">
        <v>96</v>
      </c>
    </row>
    <row r="261" spans="1:4" x14ac:dyDescent="0.6">
      <c r="A261" t="s">
        <v>42</v>
      </c>
      <c r="B261" t="s">
        <v>121</v>
      </c>
      <c r="C261" t="s">
        <v>3</v>
      </c>
      <c r="D261" t="s">
        <v>95</v>
      </c>
    </row>
    <row r="262" spans="1:4" x14ac:dyDescent="0.6">
      <c r="A262" t="s">
        <v>42</v>
      </c>
      <c r="B262" t="s">
        <v>121</v>
      </c>
      <c r="C262" t="s">
        <v>2</v>
      </c>
      <c r="D262" t="s">
        <v>99</v>
      </c>
    </row>
    <row r="263" spans="1:4" x14ac:dyDescent="0.6">
      <c r="A263" t="s">
        <v>42</v>
      </c>
      <c r="B263" t="s">
        <v>121</v>
      </c>
      <c r="C263" t="s">
        <v>2</v>
      </c>
      <c r="D263" t="s">
        <v>98</v>
      </c>
    </row>
    <row r="264" spans="1:4" x14ac:dyDescent="0.6">
      <c r="A264" t="s">
        <v>42</v>
      </c>
      <c r="B264" t="s">
        <v>121</v>
      </c>
      <c r="C264" t="s">
        <v>2</v>
      </c>
      <c r="D264" t="s">
        <v>97</v>
      </c>
    </row>
    <row r="265" spans="1:4" x14ac:dyDescent="0.6">
      <c r="A265" t="s">
        <v>42</v>
      </c>
      <c r="B265" t="s">
        <v>121</v>
      </c>
      <c r="C265" t="s">
        <v>2</v>
      </c>
      <c r="D265" t="s">
        <v>96</v>
      </c>
    </row>
    <row r="266" spans="1:4" x14ac:dyDescent="0.6">
      <c r="A266" t="s">
        <v>42</v>
      </c>
      <c r="B266" t="s">
        <v>121</v>
      </c>
      <c r="C266" t="s">
        <v>2</v>
      </c>
      <c r="D266" t="s">
        <v>95</v>
      </c>
    </row>
    <row r="267" spans="1:4" x14ac:dyDescent="0.6">
      <c r="A267" t="s">
        <v>42</v>
      </c>
      <c r="B267" t="s">
        <v>121</v>
      </c>
      <c r="C267" t="s">
        <v>82</v>
      </c>
      <c r="D267" t="s">
        <v>99</v>
      </c>
    </row>
    <row r="268" spans="1:4" x14ac:dyDescent="0.6">
      <c r="A268" t="s">
        <v>42</v>
      </c>
      <c r="B268" t="s">
        <v>121</v>
      </c>
      <c r="C268" t="s">
        <v>82</v>
      </c>
      <c r="D268" t="s">
        <v>98</v>
      </c>
    </row>
    <row r="269" spans="1:4" x14ac:dyDescent="0.6">
      <c r="A269" t="s">
        <v>42</v>
      </c>
      <c r="B269" t="s">
        <v>121</v>
      </c>
      <c r="C269" t="s">
        <v>82</v>
      </c>
      <c r="D269" t="s">
        <v>97</v>
      </c>
    </row>
    <row r="270" spans="1:4" x14ac:dyDescent="0.6">
      <c r="A270" t="s">
        <v>42</v>
      </c>
      <c r="B270" t="s">
        <v>121</v>
      </c>
      <c r="C270" t="s">
        <v>82</v>
      </c>
      <c r="D270" t="s">
        <v>96</v>
      </c>
    </row>
    <row r="271" spans="1:4" x14ac:dyDescent="0.6">
      <c r="A271" t="s">
        <v>42</v>
      </c>
      <c r="B271" t="s">
        <v>121</v>
      </c>
      <c r="C271" t="s">
        <v>82</v>
      </c>
      <c r="D271" t="s">
        <v>95</v>
      </c>
    </row>
    <row r="272" spans="1:4" x14ac:dyDescent="0.6">
      <c r="A272" t="s">
        <v>42</v>
      </c>
      <c r="B272" t="s">
        <v>121</v>
      </c>
      <c r="C272" t="s">
        <v>89</v>
      </c>
      <c r="D272" t="s">
        <v>99</v>
      </c>
    </row>
    <row r="273" spans="1:5" x14ac:dyDescent="0.6">
      <c r="A273" t="s">
        <v>42</v>
      </c>
      <c r="B273" t="s">
        <v>121</v>
      </c>
      <c r="C273" t="s">
        <v>89</v>
      </c>
      <c r="D273" t="s">
        <v>98</v>
      </c>
      <c r="E273">
        <v>30000</v>
      </c>
    </row>
    <row r="274" spans="1:5" x14ac:dyDescent="0.6">
      <c r="A274" t="s">
        <v>42</v>
      </c>
      <c r="B274" t="s">
        <v>121</v>
      </c>
      <c r="C274" t="s">
        <v>89</v>
      </c>
      <c r="D274" t="s">
        <v>97</v>
      </c>
      <c r="E274">
        <v>245000</v>
      </c>
    </row>
    <row r="275" spans="1:5" x14ac:dyDescent="0.6">
      <c r="A275" t="s">
        <v>42</v>
      </c>
      <c r="B275" t="s">
        <v>121</v>
      </c>
      <c r="C275" t="s">
        <v>89</v>
      </c>
      <c r="D275" t="s">
        <v>96</v>
      </c>
      <c r="E275">
        <v>125000</v>
      </c>
    </row>
    <row r="276" spans="1:5" x14ac:dyDescent="0.6">
      <c r="A276" t="s">
        <v>42</v>
      </c>
      <c r="B276" t="s">
        <v>121</v>
      </c>
      <c r="C276" t="s">
        <v>89</v>
      </c>
      <c r="D276" t="s">
        <v>95</v>
      </c>
      <c r="E276">
        <v>39326</v>
      </c>
    </row>
    <row r="277" spans="1:5" x14ac:dyDescent="0.6">
      <c r="A277" t="s">
        <v>42</v>
      </c>
      <c r="B277" t="s">
        <v>121</v>
      </c>
      <c r="C277" t="s">
        <v>1</v>
      </c>
      <c r="D277" t="s">
        <v>99</v>
      </c>
    </row>
    <row r="278" spans="1:5" x14ac:dyDescent="0.6">
      <c r="A278" t="s">
        <v>42</v>
      </c>
      <c r="B278" t="s">
        <v>121</v>
      </c>
      <c r="C278" t="s">
        <v>1</v>
      </c>
      <c r="D278" t="s">
        <v>98</v>
      </c>
    </row>
    <row r="279" spans="1:5" x14ac:dyDescent="0.6">
      <c r="A279" t="s">
        <v>42</v>
      </c>
      <c r="B279" t="s">
        <v>121</v>
      </c>
      <c r="C279" t="s">
        <v>1</v>
      </c>
      <c r="D279" t="s">
        <v>97</v>
      </c>
      <c r="E279">
        <v>2250619</v>
      </c>
    </row>
    <row r="280" spans="1:5" x14ac:dyDescent="0.6">
      <c r="A280" t="s">
        <v>42</v>
      </c>
      <c r="B280" t="s">
        <v>121</v>
      </c>
      <c r="C280" t="s">
        <v>1</v>
      </c>
      <c r="D280" t="s">
        <v>96</v>
      </c>
      <c r="E280">
        <v>574767</v>
      </c>
    </row>
    <row r="281" spans="1:5" x14ac:dyDescent="0.6">
      <c r="A281" t="s">
        <v>42</v>
      </c>
      <c r="B281" t="s">
        <v>121</v>
      </c>
      <c r="C281" t="s">
        <v>1</v>
      </c>
      <c r="D281" t="s">
        <v>95</v>
      </c>
      <c r="E281">
        <v>89606</v>
      </c>
    </row>
    <row r="282" spans="1:5" x14ac:dyDescent="0.6">
      <c r="A282" t="s">
        <v>42</v>
      </c>
      <c r="B282" t="s">
        <v>120</v>
      </c>
      <c r="C282" t="s">
        <v>7</v>
      </c>
      <c r="D282" t="s">
        <v>99</v>
      </c>
    </row>
    <row r="283" spans="1:5" x14ac:dyDescent="0.6">
      <c r="A283" t="s">
        <v>42</v>
      </c>
      <c r="B283" t="s">
        <v>120</v>
      </c>
      <c r="C283" t="s">
        <v>7</v>
      </c>
      <c r="D283" t="s">
        <v>98</v>
      </c>
    </row>
    <row r="284" spans="1:5" x14ac:dyDescent="0.6">
      <c r="A284" t="s">
        <v>42</v>
      </c>
      <c r="B284" t="s">
        <v>120</v>
      </c>
      <c r="C284" t="s">
        <v>7</v>
      </c>
      <c r="D284" t="s">
        <v>97</v>
      </c>
    </row>
    <row r="285" spans="1:5" x14ac:dyDescent="0.6">
      <c r="A285" t="s">
        <v>42</v>
      </c>
      <c r="B285" t="s">
        <v>120</v>
      </c>
      <c r="C285" t="s">
        <v>7</v>
      </c>
      <c r="D285" t="s">
        <v>96</v>
      </c>
    </row>
    <row r="286" spans="1:5" x14ac:dyDescent="0.6">
      <c r="A286" t="s">
        <v>42</v>
      </c>
      <c r="B286" t="s">
        <v>120</v>
      </c>
      <c r="C286" t="s">
        <v>7</v>
      </c>
      <c r="D286" t="s">
        <v>95</v>
      </c>
    </row>
    <row r="287" spans="1:5" x14ac:dyDescent="0.6">
      <c r="A287" t="s">
        <v>42</v>
      </c>
      <c r="B287" t="s">
        <v>120</v>
      </c>
      <c r="C287" t="s">
        <v>4</v>
      </c>
      <c r="D287" t="s">
        <v>99</v>
      </c>
    </row>
    <row r="288" spans="1:5" x14ac:dyDescent="0.6">
      <c r="A288" t="s">
        <v>42</v>
      </c>
      <c r="B288" t="s">
        <v>120</v>
      </c>
      <c r="C288" t="s">
        <v>4</v>
      </c>
      <c r="D288" t="s">
        <v>98</v>
      </c>
    </row>
    <row r="289" spans="1:4" x14ac:dyDescent="0.6">
      <c r="A289" t="s">
        <v>42</v>
      </c>
      <c r="B289" t="s">
        <v>120</v>
      </c>
      <c r="C289" t="s">
        <v>4</v>
      </c>
      <c r="D289" t="s">
        <v>97</v>
      </c>
    </row>
    <row r="290" spans="1:4" x14ac:dyDescent="0.6">
      <c r="A290" t="s">
        <v>42</v>
      </c>
      <c r="B290" t="s">
        <v>120</v>
      </c>
      <c r="C290" t="s">
        <v>4</v>
      </c>
      <c r="D290" t="s">
        <v>96</v>
      </c>
    </row>
    <row r="291" spans="1:4" x14ac:dyDescent="0.6">
      <c r="A291" t="s">
        <v>42</v>
      </c>
      <c r="B291" t="s">
        <v>120</v>
      </c>
      <c r="C291" t="s">
        <v>4</v>
      </c>
      <c r="D291" t="s">
        <v>95</v>
      </c>
    </row>
    <row r="292" spans="1:4" x14ac:dyDescent="0.6">
      <c r="A292" t="s">
        <v>42</v>
      </c>
      <c r="B292" t="s">
        <v>120</v>
      </c>
      <c r="C292" t="s">
        <v>6</v>
      </c>
      <c r="D292" t="s">
        <v>99</v>
      </c>
    </row>
    <row r="293" spans="1:4" x14ac:dyDescent="0.6">
      <c r="A293" t="s">
        <v>42</v>
      </c>
      <c r="B293" t="s">
        <v>120</v>
      </c>
      <c r="C293" t="s">
        <v>6</v>
      </c>
      <c r="D293" t="s">
        <v>98</v>
      </c>
    </row>
    <row r="294" spans="1:4" x14ac:dyDescent="0.6">
      <c r="A294" t="s">
        <v>42</v>
      </c>
      <c r="B294" t="s">
        <v>120</v>
      </c>
      <c r="C294" t="s">
        <v>6</v>
      </c>
      <c r="D294" t="s">
        <v>97</v>
      </c>
    </row>
    <row r="295" spans="1:4" x14ac:dyDescent="0.6">
      <c r="A295" t="s">
        <v>42</v>
      </c>
      <c r="B295" t="s">
        <v>120</v>
      </c>
      <c r="C295" t="s">
        <v>6</v>
      </c>
      <c r="D295" t="s">
        <v>96</v>
      </c>
    </row>
    <row r="296" spans="1:4" x14ac:dyDescent="0.6">
      <c r="A296" t="s">
        <v>42</v>
      </c>
      <c r="B296" t="s">
        <v>120</v>
      </c>
      <c r="C296" t="s">
        <v>6</v>
      </c>
      <c r="D296" t="s">
        <v>95</v>
      </c>
    </row>
    <row r="297" spans="1:4" x14ac:dyDescent="0.6">
      <c r="A297" t="s">
        <v>42</v>
      </c>
      <c r="B297" t="s">
        <v>120</v>
      </c>
      <c r="C297" t="s">
        <v>3</v>
      </c>
      <c r="D297" t="s">
        <v>99</v>
      </c>
    </row>
    <row r="298" spans="1:4" x14ac:dyDescent="0.6">
      <c r="A298" t="s">
        <v>42</v>
      </c>
      <c r="B298" t="s">
        <v>120</v>
      </c>
      <c r="C298" t="s">
        <v>3</v>
      </c>
      <c r="D298" t="s">
        <v>98</v>
      </c>
    </row>
    <row r="299" spans="1:4" x14ac:dyDescent="0.6">
      <c r="A299" t="s">
        <v>42</v>
      </c>
      <c r="B299" t="s">
        <v>120</v>
      </c>
      <c r="C299" t="s">
        <v>3</v>
      </c>
      <c r="D299" t="s">
        <v>97</v>
      </c>
    </row>
    <row r="300" spans="1:4" x14ac:dyDescent="0.6">
      <c r="A300" t="s">
        <v>42</v>
      </c>
      <c r="B300" t="s">
        <v>120</v>
      </c>
      <c r="C300" t="s">
        <v>3</v>
      </c>
      <c r="D300" t="s">
        <v>96</v>
      </c>
    </row>
    <row r="301" spans="1:4" x14ac:dyDescent="0.6">
      <c r="A301" t="s">
        <v>42</v>
      </c>
      <c r="B301" t="s">
        <v>120</v>
      </c>
      <c r="C301" t="s">
        <v>3</v>
      </c>
      <c r="D301" t="s">
        <v>95</v>
      </c>
    </row>
    <row r="302" spans="1:4" x14ac:dyDescent="0.6">
      <c r="A302" t="s">
        <v>42</v>
      </c>
      <c r="B302" t="s">
        <v>120</v>
      </c>
      <c r="C302" t="s">
        <v>2</v>
      </c>
      <c r="D302" t="s">
        <v>99</v>
      </c>
    </row>
    <row r="303" spans="1:4" x14ac:dyDescent="0.6">
      <c r="A303" t="s">
        <v>42</v>
      </c>
      <c r="B303" t="s">
        <v>120</v>
      </c>
      <c r="C303" t="s">
        <v>2</v>
      </c>
      <c r="D303" t="s">
        <v>98</v>
      </c>
    </row>
    <row r="304" spans="1:4" x14ac:dyDescent="0.6">
      <c r="A304" t="s">
        <v>42</v>
      </c>
      <c r="B304" t="s">
        <v>120</v>
      </c>
      <c r="C304" t="s">
        <v>2</v>
      </c>
      <c r="D304" t="s">
        <v>97</v>
      </c>
    </row>
    <row r="305" spans="1:5" x14ac:dyDescent="0.6">
      <c r="A305" t="s">
        <v>42</v>
      </c>
      <c r="B305" t="s">
        <v>120</v>
      </c>
      <c r="C305" t="s">
        <v>2</v>
      </c>
      <c r="D305" t="s">
        <v>96</v>
      </c>
    </row>
    <row r="306" spans="1:5" x14ac:dyDescent="0.6">
      <c r="A306" t="s">
        <v>42</v>
      </c>
      <c r="B306" t="s">
        <v>120</v>
      </c>
      <c r="C306" t="s">
        <v>2</v>
      </c>
      <c r="D306" t="s">
        <v>95</v>
      </c>
    </row>
    <row r="307" spans="1:5" x14ac:dyDescent="0.6">
      <c r="A307" t="s">
        <v>42</v>
      </c>
      <c r="B307" t="s">
        <v>120</v>
      </c>
      <c r="C307" t="s">
        <v>82</v>
      </c>
      <c r="D307" t="s">
        <v>99</v>
      </c>
    </row>
    <row r="308" spans="1:5" x14ac:dyDescent="0.6">
      <c r="A308" t="s">
        <v>42</v>
      </c>
      <c r="B308" t="s">
        <v>120</v>
      </c>
      <c r="C308" t="s">
        <v>82</v>
      </c>
      <c r="D308" t="s">
        <v>98</v>
      </c>
    </row>
    <row r="309" spans="1:5" x14ac:dyDescent="0.6">
      <c r="A309" t="s">
        <v>42</v>
      </c>
      <c r="B309" t="s">
        <v>120</v>
      </c>
      <c r="C309" t="s">
        <v>82</v>
      </c>
      <c r="D309" t="s">
        <v>97</v>
      </c>
    </row>
    <row r="310" spans="1:5" x14ac:dyDescent="0.6">
      <c r="A310" t="s">
        <v>42</v>
      </c>
      <c r="B310" t="s">
        <v>120</v>
      </c>
      <c r="C310" t="s">
        <v>82</v>
      </c>
      <c r="D310" t="s">
        <v>96</v>
      </c>
    </row>
    <row r="311" spans="1:5" x14ac:dyDescent="0.6">
      <c r="A311" t="s">
        <v>42</v>
      </c>
      <c r="B311" t="s">
        <v>120</v>
      </c>
      <c r="C311" t="s">
        <v>82</v>
      </c>
      <c r="D311" t="s">
        <v>95</v>
      </c>
    </row>
    <row r="312" spans="1:5" x14ac:dyDescent="0.6">
      <c r="A312" t="s">
        <v>42</v>
      </c>
      <c r="B312" t="s">
        <v>120</v>
      </c>
      <c r="C312" t="s">
        <v>89</v>
      </c>
      <c r="D312" t="s">
        <v>99</v>
      </c>
    </row>
    <row r="313" spans="1:5" x14ac:dyDescent="0.6">
      <c r="A313" t="s">
        <v>42</v>
      </c>
      <c r="B313" t="s">
        <v>120</v>
      </c>
      <c r="C313" t="s">
        <v>89</v>
      </c>
      <c r="D313" t="s">
        <v>98</v>
      </c>
      <c r="E313">
        <v>30000</v>
      </c>
    </row>
    <row r="314" spans="1:5" x14ac:dyDescent="0.6">
      <c r="A314" t="s">
        <v>42</v>
      </c>
      <c r="B314" t="s">
        <v>120</v>
      </c>
      <c r="C314" t="s">
        <v>89</v>
      </c>
      <c r="D314" t="s">
        <v>97</v>
      </c>
    </row>
    <row r="315" spans="1:5" x14ac:dyDescent="0.6">
      <c r="A315" t="s">
        <v>42</v>
      </c>
      <c r="B315" t="s">
        <v>120</v>
      </c>
      <c r="C315" t="s">
        <v>89</v>
      </c>
      <c r="D315" t="s">
        <v>96</v>
      </c>
      <c r="E315">
        <v>5000</v>
      </c>
    </row>
    <row r="316" spans="1:5" x14ac:dyDescent="0.6">
      <c r="A316" t="s">
        <v>42</v>
      </c>
      <c r="B316" t="s">
        <v>120</v>
      </c>
      <c r="C316" t="s">
        <v>89</v>
      </c>
      <c r="D316" t="s">
        <v>95</v>
      </c>
    </row>
    <row r="317" spans="1:5" x14ac:dyDescent="0.6">
      <c r="A317" t="s">
        <v>42</v>
      </c>
      <c r="B317" t="s">
        <v>120</v>
      </c>
      <c r="C317" t="s">
        <v>1</v>
      </c>
      <c r="D317" t="s">
        <v>99</v>
      </c>
    </row>
    <row r="318" spans="1:5" x14ac:dyDescent="0.6">
      <c r="A318" t="s">
        <v>42</v>
      </c>
      <c r="B318" t="s">
        <v>120</v>
      </c>
      <c r="C318" t="s">
        <v>1</v>
      </c>
      <c r="D318" t="s">
        <v>98</v>
      </c>
      <c r="E318">
        <v>106655</v>
      </c>
    </row>
    <row r="319" spans="1:5" x14ac:dyDescent="0.6">
      <c r="A319" t="s">
        <v>42</v>
      </c>
      <c r="B319" t="s">
        <v>120</v>
      </c>
      <c r="C319" t="s">
        <v>1</v>
      </c>
      <c r="D319" t="s">
        <v>97</v>
      </c>
      <c r="E319">
        <v>50000</v>
      </c>
    </row>
    <row r="320" spans="1:5" x14ac:dyDescent="0.6">
      <c r="A320" t="s">
        <v>42</v>
      </c>
      <c r="B320" t="s">
        <v>120</v>
      </c>
      <c r="C320" t="s">
        <v>1</v>
      </c>
      <c r="D320" t="s">
        <v>96</v>
      </c>
      <c r="E320">
        <v>868822</v>
      </c>
    </row>
    <row r="321" spans="1:5" x14ac:dyDescent="0.6">
      <c r="A321" t="s">
        <v>42</v>
      </c>
      <c r="B321" t="s">
        <v>120</v>
      </c>
      <c r="C321" t="s">
        <v>1</v>
      </c>
      <c r="D321" t="s">
        <v>95</v>
      </c>
      <c r="E321">
        <v>600000</v>
      </c>
    </row>
    <row r="322" spans="1:5" x14ac:dyDescent="0.6">
      <c r="A322" t="s">
        <v>42</v>
      </c>
      <c r="B322" t="s">
        <v>119</v>
      </c>
      <c r="C322" t="s">
        <v>7</v>
      </c>
      <c r="D322" t="s">
        <v>99</v>
      </c>
    </row>
    <row r="323" spans="1:5" x14ac:dyDescent="0.6">
      <c r="A323" t="s">
        <v>42</v>
      </c>
      <c r="B323" t="s">
        <v>119</v>
      </c>
      <c r="C323" t="s">
        <v>7</v>
      </c>
      <c r="D323" t="s">
        <v>98</v>
      </c>
    </row>
    <row r="324" spans="1:5" x14ac:dyDescent="0.6">
      <c r="A324" t="s">
        <v>42</v>
      </c>
      <c r="B324" t="s">
        <v>119</v>
      </c>
      <c r="C324" t="s">
        <v>7</v>
      </c>
      <c r="D324" t="s">
        <v>97</v>
      </c>
    </row>
    <row r="325" spans="1:5" x14ac:dyDescent="0.6">
      <c r="A325" t="s">
        <v>42</v>
      </c>
      <c r="B325" t="s">
        <v>119</v>
      </c>
      <c r="C325" t="s">
        <v>7</v>
      </c>
      <c r="D325" t="s">
        <v>96</v>
      </c>
    </row>
    <row r="326" spans="1:5" x14ac:dyDescent="0.6">
      <c r="A326" t="s">
        <v>42</v>
      </c>
      <c r="B326" t="s">
        <v>119</v>
      </c>
      <c r="C326" t="s">
        <v>7</v>
      </c>
      <c r="D326" t="s">
        <v>95</v>
      </c>
    </row>
    <row r="327" spans="1:5" x14ac:dyDescent="0.6">
      <c r="A327" t="s">
        <v>42</v>
      </c>
      <c r="B327" t="s">
        <v>119</v>
      </c>
      <c r="C327" t="s">
        <v>4</v>
      </c>
      <c r="D327" t="s">
        <v>99</v>
      </c>
    </row>
    <row r="328" spans="1:5" x14ac:dyDescent="0.6">
      <c r="A328" t="s">
        <v>42</v>
      </c>
      <c r="B328" t="s">
        <v>119</v>
      </c>
      <c r="C328" t="s">
        <v>4</v>
      </c>
      <c r="D328" t="s">
        <v>98</v>
      </c>
    </row>
    <row r="329" spans="1:5" x14ac:dyDescent="0.6">
      <c r="A329" t="s">
        <v>42</v>
      </c>
      <c r="B329" t="s">
        <v>119</v>
      </c>
      <c r="C329" t="s">
        <v>4</v>
      </c>
      <c r="D329" t="s">
        <v>97</v>
      </c>
    </row>
    <row r="330" spans="1:5" x14ac:dyDescent="0.6">
      <c r="A330" t="s">
        <v>42</v>
      </c>
      <c r="B330" t="s">
        <v>119</v>
      </c>
      <c r="C330" t="s">
        <v>4</v>
      </c>
      <c r="D330" t="s">
        <v>96</v>
      </c>
    </row>
    <row r="331" spans="1:5" x14ac:dyDescent="0.6">
      <c r="A331" t="s">
        <v>42</v>
      </c>
      <c r="B331" t="s">
        <v>119</v>
      </c>
      <c r="C331" t="s">
        <v>4</v>
      </c>
      <c r="D331" t="s">
        <v>95</v>
      </c>
    </row>
    <row r="332" spans="1:5" x14ac:dyDescent="0.6">
      <c r="A332" t="s">
        <v>42</v>
      </c>
      <c r="B332" t="s">
        <v>119</v>
      </c>
      <c r="C332" t="s">
        <v>6</v>
      </c>
      <c r="D332" t="s">
        <v>99</v>
      </c>
    </row>
    <row r="333" spans="1:5" x14ac:dyDescent="0.6">
      <c r="A333" t="s">
        <v>42</v>
      </c>
      <c r="B333" t="s">
        <v>119</v>
      </c>
      <c r="C333" t="s">
        <v>6</v>
      </c>
      <c r="D333" t="s">
        <v>98</v>
      </c>
    </row>
    <row r="334" spans="1:5" x14ac:dyDescent="0.6">
      <c r="A334" t="s">
        <v>42</v>
      </c>
      <c r="B334" t="s">
        <v>119</v>
      </c>
      <c r="C334" t="s">
        <v>6</v>
      </c>
      <c r="D334" t="s">
        <v>97</v>
      </c>
    </row>
    <row r="335" spans="1:5" x14ac:dyDescent="0.6">
      <c r="A335" t="s">
        <v>42</v>
      </c>
      <c r="B335" t="s">
        <v>119</v>
      </c>
      <c r="C335" t="s">
        <v>6</v>
      </c>
      <c r="D335" t="s">
        <v>96</v>
      </c>
    </row>
    <row r="336" spans="1:5" x14ac:dyDescent="0.6">
      <c r="A336" t="s">
        <v>42</v>
      </c>
      <c r="B336" t="s">
        <v>119</v>
      </c>
      <c r="C336" t="s">
        <v>6</v>
      </c>
      <c r="D336" t="s">
        <v>95</v>
      </c>
    </row>
    <row r="337" spans="1:5" x14ac:dyDescent="0.6">
      <c r="A337" t="s">
        <v>42</v>
      </c>
      <c r="B337" t="s">
        <v>119</v>
      </c>
      <c r="C337" t="s">
        <v>3</v>
      </c>
      <c r="D337" t="s">
        <v>99</v>
      </c>
    </row>
    <row r="338" spans="1:5" x14ac:dyDescent="0.6">
      <c r="A338" t="s">
        <v>42</v>
      </c>
      <c r="B338" t="s">
        <v>119</v>
      </c>
      <c r="C338" t="s">
        <v>3</v>
      </c>
      <c r="D338" t="s">
        <v>98</v>
      </c>
    </row>
    <row r="339" spans="1:5" x14ac:dyDescent="0.6">
      <c r="A339" t="s">
        <v>42</v>
      </c>
      <c r="B339" t="s">
        <v>119</v>
      </c>
      <c r="C339" t="s">
        <v>3</v>
      </c>
      <c r="D339" t="s">
        <v>97</v>
      </c>
    </row>
    <row r="340" spans="1:5" x14ac:dyDescent="0.6">
      <c r="A340" t="s">
        <v>42</v>
      </c>
      <c r="B340" t="s">
        <v>119</v>
      </c>
      <c r="C340" t="s">
        <v>3</v>
      </c>
      <c r="D340" t="s">
        <v>96</v>
      </c>
    </row>
    <row r="341" spans="1:5" x14ac:dyDescent="0.6">
      <c r="A341" t="s">
        <v>42</v>
      </c>
      <c r="B341" t="s">
        <v>119</v>
      </c>
      <c r="C341" t="s">
        <v>3</v>
      </c>
      <c r="D341" t="s">
        <v>95</v>
      </c>
    </row>
    <row r="342" spans="1:5" x14ac:dyDescent="0.6">
      <c r="A342" t="s">
        <v>42</v>
      </c>
      <c r="B342" t="s">
        <v>119</v>
      </c>
      <c r="C342" t="s">
        <v>2</v>
      </c>
      <c r="D342" t="s">
        <v>99</v>
      </c>
    </row>
    <row r="343" spans="1:5" x14ac:dyDescent="0.6">
      <c r="A343" t="s">
        <v>42</v>
      </c>
      <c r="B343" t="s">
        <v>119</v>
      </c>
      <c r="C343" t="s">
        <v>2</v>
      </c>
      <c r="D343" t="s">
        <v>98</v>
      </c>
    </row>
    <row r="344" spans="1:5" x14ac:dyDescent="0.6">
      <c r="A344" t="s">
        <v>42</v>
      </c>
      <c r="B344" t="s">
        <v>119</v>
      </c>
      <c r="C344" t="s">
        <v>2</v>
      </c>
      <c r="D344" t="s">
        <v>97</v>
      </c>
    </row>
    <row r="345" spans="1:5" x14ac:dyDescent="0.6">
      <c r="A345" t="s">
        <v>42</v>
      </c>
      <c r="B345" t="s">
        <v>119</v>
      </c>
      <c r="C345" t="s">
        <v>2</v>
      </c>
      <c r="D345" t="s">
        <v>96</v>
      </c>
    </row>
    <row r="346" spans="1:5" x14ac:dyDescent="0.6">
      <c r="A346" t="s">
        <v>42</v>
      </c>
      <c r="B346" t="s">
        <v>119</v>
      </c>
      <c r="C346" t="s">
        <v>2</v>
      </c>
      <c r="D346" t="s">
        <v>95</v>
      </c>
    </row>
    <row r="347" spans="1:5" x14ac:dyDescent="0.6">
      <c r="A347" t="s">
        <v>42</v>
      </c>
      <c r="B347" t="s">
        <v>119</v>
      </c>
      <c r="C347" t="s">
        <v>82</v>
      </c>
      <c r="D347" t="s">
        <v>99</v>
      </c>
    </row>
    <row r="348" spans="1:5" x14ac:dyDescent="0.6">
      <c r="A348" t="s">
        <v>42</v>
      </c>
      <c r="B348" t="s">
        <v>119</v>
      </c>
      <c r="C348" t="s">
        <v>82</v>
      </c>
      <c r="D348" t="s">
        <v>98</v>
      </c>
    </row>
    <row r="349" spans="1:5" x14ac:dyDescent="0.6">
      <c r="A349" t="s">
        <v>42</v>
      </c>
      <c r="B349" t="s">
        <v>119</v>
      </c>
      <c r="C349" t="s">
        <v>82</v>
      </c>
      <c r="D349" t="s">
        <v>97</v>
      </c>
    </row>
    <row r="350" spans="1:5" x14ac:dyDescent="0.6">
      <c r="A350" t="s">
        <v>42</v>
      </c>
      <c r="B350" t="s">
        <v>119</v>
      </c>
      <c r="C350" t="s">
        <v>82</v>
      </c>
      <c r="D350" t="s">
        <v>96</v>
      </c>
      <c r="E350">
        <v>82479</v>
      </c>
    </row>
    <row r="351" spans="1:5" x14ac:dyDescent="0.6">
      <c r="A351" t="s">
        <v>42</v>
      </c>
      <c r="B351" t="s">
        <v>119</v>
      </c>
      <c r="C351" t="s">
        <v>82</v>
      </c>
      <c r="D351" t="s">
        <v>95</v>
      </c>
    </row>
    <row r="352" spans="1:5" x14ac:dyDescent="0.6">
      <c r="A352" t="s">
        <v>42</v>
      </c>
      <c r="B352" t="s">
        <v>119</v>
      </c>
      <c r="C352" t="s">
        <v>89</v>
      </c>
      <c r="D352" t="s">
        <v>99</v>
      </c>
    </row>
    <row r="353" spans="1:5" x14ac:dyDescent="0.6">
      <c r="A353" t="s">
        <v>42</v>
      </c>
      <c r="B353" t="s">
        <v>119</v>
      </c>
      <c r="C353" t="s">
        <v>89</v>
      </c>
      <c r="D353" t="s">
        <v>98</v>
      </c>
      <c r="E353">
        <v>30000</v>
      </c>
    </row>
    <row r="354" spans="1:5" x14ac:dyDescent="0.6">
      <c r="A354" t="s">
        <v>42</v>
      </c>
      <c r="B354" t="s">
        <v>119</v>
      </c>
      <c r="C354" t="s">
        <v>89</v>
      </c>
      <c r="D354" t="s">
        <v>97</v>
      </c>
      <c r="E354">
        <v>24197</v>
      </c>
    </row>
    <row r="355" spans="1:5" x14ac:dyDescent="0.6">
      <c r="A355" t="s">
        <v>42</v>
      </c>
      <c r="B355" t="s">
        <v>119</v>
      </c>
      <c r="C355" t="s">
        <v>89</v>
      </c>
      <c r="D355" t="s">
        <v>96</v>
      </c>
      <c r="E355">
        <v>90000</v>
      </c>
    </row>
    <row r="356" spans="1:5" x14ac:dyDescent="0.6">
      <c r="A356" t="s">
        <v>42</v>
      </c>
      <c r="B356" t="s">
        <v>119</v>
      </c>
      <c r="C356" t="s">
        <v>89</v>
      </c>
      <c r="D356" t="s">
        <v>95</v>
      </c>
      <c r="E356">
        <v>90000</v>
      </c>
    </row>
    <row r="357" spans="1:5" x14ac:dyDescent="0.6">
      <c r="A357" t="s">
        <v>42</v>
      </c>
      <c r="B357" t="s">
        <v>119</v>
      </c>
      <c r="C357" t="s">
        <v>1</v>
      </c>
      <c r="D357" t="s">
        <v>99</v>
      </c>
      <c r="E357">
        <v>50000</v>
      </c>
    </row>
    <row r="358" spans="1:5" x14ac:dyDescent="0.6">
      <c r="A358" t="s">
        <v>42</v>
      </c>
      <c r="B358" t="s">
        <v>119</v>
      </c>
      <c r="C358" t="s">
        <v>1</v>
      </c>
      <c r="D358" t="s">
        <v>98</v>
      </c>
      <c r="E358">
        <v>30000</v>
      </c>
    </row>
    <row r="359" spans="1:5" x14ac:dyDescent="0.6">
      <c r="A359" t="s">
        <v>42</v>
      </c>
      <c r="B359" t="s">
        <v>119</v>
      </c>
      <c r="C359" t="s">
        <v>1</v>
      </c>
      <c r="D359" t="s">
        <v>97</v>
      </c>
      <c r="E359">
        <v>237000</v>
      </c>
    </row>
    <row r="360" spans="1:5" x14ac:dyDescent="0.6">
      <c r="A360" t="s">
        <v>42</v>
      </c>
      <c r="B360" t="s">
        <v>119</v>
      </c>
      <c r="C360" t="s">
        <v>1</v>
      </c>
      <c r="D360" t="s">
        <v>96</v>
      </c>
      <c r="E360">
        <v>1469761</v>
      </c>
    </row>
    <row r="361" spans="1:5" x14ac:dyDescent="0.6">
      <c r="A361" t="s">
        <v>42</v>
      </c>
      <c r="B361" t="s">
        <v>119</v>
      </c>
      <c r="C361" t="s">
        <v>1</v>
      </c>
      <c r="D361" t="s">
        <v>95</v>
      </c>
      <c r="E361">
        <v>100000</v>
      </c>
    </row>
    <row r="362" spans="1:5" x14ac:dyDescent="0.6">
      <c r="A362" t="s">
        <v>42</v>
      </c>
      <c r="B362" t="s">
        <v>118</v>
      </c>
      <c r="C362" t="s">
        <v>7</v>
      </c>
      <c r="D362" t="s">
        <v>99</v>
      </c>
    </row>
    <row r="363" spans="1:5" x14ac:dyDescent="0.6">
      <c r="A363" t="s">
        <v>42</v>
      </c>
      <c r="B363" t="s">
        <v>118</v>
      </c>
      <c r="C363" t="s">
        <v>7</v>
      </c>
      <c r="D363" t="s">
        <v>98</v>
      </c>
    </row>
    <row r="364" spans="1:5" x14ac:dyDescent="0.6">
      <c r="A364" t="s">
        <v>42</v>
      </c>
      <c r="B364" t="s">
        <v>118</v>
      </c>
      <c r="C364" t="s">
        <v>7</v>
      </c>
      <c r="D364" t="s">
        <v>97</v>
      </c>
    </row>
    <row r="365" spans="1:5" x14ac:dyDescent="0.6">
      <c r="A365" t="s">
        <v>42</v>
      </c>
      <c r="B365" t="s">
        <v>118</v>
      </c>
      <c r="C365" t="s">
        <v>7</v>
      </c>
      <c r="D365" t="s">
        <v>96</v>
      </c>
    </row>
    <row r="366" spans="1:5" x14ac:dyDescent="0.6">
      <c r="A366" t="s">
        <v>42</v>
      </c>
      <c r="B366" t="s">
        <v>118</v>
      </c>
      <c r="C366" t="s">
        <v>7</v>
      </c>
      <c r="D366" t="s">
        <v>95</v>
      </c>
    </row>
    <row r="367" spans="1:5" x14ac:dyDescent="0.6">
      <c r="A367" t="s">
        <v>42</v>
      </c>
      <c r="B367" t="s">
        <v>118</v>
      </c>
      <c r="C367" t="s">
        <v>4</v>
      </c>
      <c r="D367" t="s">
        <v>99</v>
      </c>
    </row>
    <row r="368" spans="1:5" x14ac:dyDescent="0.6">
      <c r="A368" t="s">
        <v>42</v>
      </c>
      <c r="B368" t="s">
        <v>118</v>
      </c>
      <c r="C368" t="s">
        <v>4</v>
      </c>
      <c r="D368" t="s">
        <v>98</v>
      </c>
    </row>
    <row r="369" spans="1:5" x14ac:dyDescent="0.6">
      <c r="A369" t="s">
        <v>42</v>
      </c>
      <c r="B369" t="s">
        <v>118</v>
      </c>
      <c r="C369" t="s">
        <v>4</v>
      </c>
      <c r="D369" t="s">
        <v>97</v>
      </c>
    </row>
    <row r="370" spans="1:5" x14ac:dyDescent="0.6">
      <c r="A370" t="s">
        <v>42</v>
      </c>
      <c r="B370" t="s">
        <v>118</v>
      </c>
      <c r="C370" t="s">
        <v>4</v>
      </c>
      <c r="D370" t="s">
        <v>96</v>
      </c>
    </row>
    <row r="371" spans="1:5" x14ac:dyDescent="0.6">
      <c r="A371" t="s">
        <v>42</v>
      </c>
      <c r="B371" t="s">
        <v>118</v>
      </c>
      <c r="C371" t="s">
        <v>4</v>
      </c>
      <c r="D371" t="s">
        <v>95</v>
      </c>
    </row>
    <row r="372" spans="1:5" x14ac:dyDescent="0.6">
      <c r="A372" t="s">
        <v>42</v>
      </c>
      <c r="B372" t="s">
        <v>118</v>
      </c>
      <c r="C372" t="s">
        <v>6</v>
      </c>
      <c r="D372" t="s">
        <v>99</v>
      </c>
    </row>
    <row r="373" spans="1:5" x14ac:dyDescent="0.6">
      <c r="A373" t="s">
        <v>42</v>
      </c>
      <c r="B373" t="s">
        <v>118</v>
      </c>
      <c r="C373" t="s">
        <v>6</v>
      </c>
      <c r="D373" t="s">
        <v>98</v>
      </c>
    </row>
    <row r="374" spans="1:5" x14ac:dyDescent="0.6">
      <c r="A374" t="s">
        <v>42</v>
      </c>
      <c r="B374" t="s">
        <v>118</v>
      </c>
      <c r="C374" t="s">
        <v>6</v>
      </c>
      <c r="D374" t="s">
        <v>97</v>
      </c>
    </row>
    <row r="375" spans="1:5" x14ac:dyDescent="0.6">
      <c r="A375" t="s">
        <v>42</v>
      </c>
      <c r="B375" t="s">
        <v>118</v>
      </c>
      <c r="C375" t="s">
        <v>6</v>
      </c>
      <c r="D375" t="s">
        <v>96</v>
      </c>
      <c r="E375">
        <v>467740</v>
      </c>
    </row>
    <row r="376" spans="1:5" x14ac:dyDescent="0.6">
      <c r="A376" t="s">
        <v>42</v>
      </c>
      <c r="B376" t="s">
        <v>118</v>
      </c>
      <c r="C376" t="s">
        <v>6</v>
      </c>
      <c r="D376" t="s">
        <v>95</v>
      </c>
    </row>
    <row r="377" spans="1:5" x14ac:dyDescent="0.6">
      <c r="A377" t="s">
        <v>42</v>
      </c>
      <c r="B377" t="s">
        <v>118</v>
      </c>
      <c r="C377" t="s">
        <v>3</v>
      </c>
      <c r="D377" t="s">
        <v>99</v>
      </c>
    </row>
    <row r="378" spans="1:5" x14ac:dyDescent="0.6">
      <c r="A378" t="s">
        <v>42</v>
      </c>
      <c r="B378" t="s">
        <v>118</v>
      </c>
      <c r="C378" t="s">
        <v>3</v>
      </c>
      <c r="D378" t="s">
        <v>98</v>
      </c>
    </row>
    <row r="379" spans="1:5" x14ac:dyDescent="0.6">
      <c r="A379" t="s">
        <v>42</v>
      </c>
      <c r="B379" t="s">
        <v>118</v>
      </c>
      <c r="C379" t="s">
        <v>3</v>
      </c>
      <c r="D379" t="s">
        <v>97</v>
      </c>
    </row>
    <row r="380" spans="1:5" x14ac:dyDescent="0.6">
      <c r="A380" t="s">
        <v>42</v>
      </c>
      <c r="B380" t="s">
        <v>118</v>
      </c>
      <c r="C380" t="s">
        <v>3</v>
      </c>
      <c r="D380" t="s">
        <v>96</v>
      </c>
    </row>
    <row r="381" spans="1:5" x14ac:dyDescent="0.6">
      <c r="A381" t="s">
        <v>42</v>
      </c>
      <c r="B381" t="s">
        <v>118</v>
      </c>
      <c r="C381" t="s">
        <v>3</v>
      </c>
      <c r="D381" t="s">
        <v>95</v>
      </c>
    </row>
    <row r="382" spans="1:5" x14ac:dyDescent="0.6">
      <c r="A382" t="s">
        <v>42</v>
      </c>
      <c r="B382" t="s">
        <v>118</v>
      </c>
      <c r="C382" t="s">
        <v>2</v>
      </c>
      <c r="D382" t="s">
        <v>99</v>
      </c>
    </row>
    <row r="383" spans="1:5" x14ac:dyDescent="0.6">
      <c r="A383" t="s">
        <v>42</v>
      </c>
      <c r="B383" t="s">
        <v>118</v>
      </c>
      <c r="C383" t="s">
        <v>2</v>
      </c>
      <c r="D383" t="s">
        <v>98</v>
      </c>
    </row>
    <row r="384" spans="1:5" x14ac:dyDescent="0.6">
      <c r="A384" t="s">
        <v>42</v>
      </c>
      <c r="B384" t="s">
        <v>118</v>
      </c>
      <c r="C384" t="s">
        <v>2</v>
      </c>
      <c r="D384" t="s">
        <v>97</v>
      </c>
    </row>
    <row r="385" spans="1:5" x14ac:dyDescent="0.6">
      <c r="A385" t="s">
        <v>42</v>
      </c>
      <c r="B385" t="s">
        <v>118</v>
      </c>
      <c r="C385" t="s">
        <v>2</v>
      </c>
      <c r="D385" t="s">
        <v>96</v>
      </c>
      <c r="E385">
        <v>26231</v>
      </c>
    </row>
    <row r="386" spans="1:5" x14ac:dyDescent="0.6">
      <c r="A386" t="s">
        <v>42</v>
      </c>
      <c r="B386" t="s">
        <v>118</v>
      </c>
      <c r="C386" t="s">
        <v>2</v>
      </c>
      <c r="D386" t="s">
        <v>95</v>
      </c>
    </row>
    <row r="387" spans="1:5" x14ac:dyDescent="0.6">
      <c r="A387" t="s">
        <v>42</v>
      </c>
      <c r="B387" t="s">
        <v>118</v>
      </c>
      <c r="C387" t="s">
        <v>82</v>
      </c>
      <c r="D387" t="s">
        <v>99</v>
      </c>
    </row>
    <row r="388" spans="1:5" x14ac:dyDescent="0.6">
      <c r="A388" t="s">
        <v>42</v>
      </c>
      <c r="B388" t="s">
        <v>118</v>
      </c>
      <c r="C388" t="s">
        <v>82</v>
      </c>
      <c r="D388" t="s">
        <v>98</v>
      </c>
      <c r="E388">
        <v>3700</v>
      </c>
    </row>
    <row r="389" spans="1:5" x14ac:dyDescent="0.6">
      <c r="A389" t="s">
        <v>42</v>
      </c>
      <c r="B389" t="s">
        <v>118</v>
      </c>
      <c r="C389" t="s">
        <v>82</v>
      </c>
      <c r="D389" t="s">
        <v>97</v>
      </c>
    </row>
    <row r="390" spans="1:5" x14ac:dyDescent="0.6">
      <c r="A390" t="s">
        <v>42</v>
      </c>
      <c r="B390" t="s">
        <v>118</v>
      </c>
      <c r="C390" t="s">
        <v>82</v>
      </c>
      <c r="D390" t="s">
        <v>96</v>
      </c>
      <c r="E390">
        <v>30000</v>
      </c>
    </row>
    <row r="391" spans="1:5" x14ac:dyDescent="0.6">
      <c r="A391" t="s">
        <v>42</v>
      </c>
      <c r="B391" t="s">
        <v>118</v>
      </c>
      <c r="C391" t="s">
        <v>82</v>
      </c>
      <c r="D391" t="s">
        <v>95</v>
      </c>
    </row>
    <row r="392" spans="1:5" x14ac:dyDescent="0.6">
      <c r="A392" t="s">
        <v>42</v>
      </c>
      <c r="B392" t="s">
        <v>118</v>
      </c>
      <c r="C392" t="s">
        <v>89</v>
      </c>
      <c r="D392" t="s">
        <v>99</v>
      </c>
    </row>
    <row r="393" spans="1:5" x14ac:dyDescent="0.6">
      <c r="A393" t="s">
        <v>42</v>
      </c>
      <c r="B393" t="s">
        <v>118</v>
      </c>
      <c r="C393" t="s">
        <v>89</v>
      </c>
      <c r="D393" t="s">
        <v>98</v>
      </c>
      <c r="E393">
        <v>30000</v>
      </c>
    </row>
    <row r="394" spans="1:5" x14ac:dyDescent="0.6">
      <c r="A394" t="s">
        <v>42</v>
      </c>
      <c r="B394" t="s">
        <v>118</v>
      </c>
      <c r="C394" t="s">
        <v>89</v>
      </c>
      <c r="D394" t="s">
        <v>97</v>
      </c>
    </row>
    <row r="395" spans="1:5" x14ac:dyDescent="0.6">
      <c r="A395" t="s">
        <v>42</v>
      </c>
      <c r="B395" t="s">
        <v>118</v>
      </c>
      <c r="C395" t="s">
        <v>89</v>
      </c>
      <c r="D395" t="s">
        <v>96</v>
      </c>
      <c r="E395">
        <v>326334</v>
      </c>
    </row>
    <row r="396" spans="1:5" x14ac:dyDescent="0.6">
      <c r="A396" t="s">
        <v>42</v>
      </c>
      <c r="B396" t="s">
        <v>118</v>
      </c>
      <c r="C396" t="s">
        <v>89</v>
      </c>
      <c r="D396" t="s">
        <v>95</v>
      </c>
      <c r="E396">
        <v>60000</v>
      </c>
    </row>
    <row r="397" spans="1:5" x14ac:dyDescent="0.6">
      <c r="A397" t="s">
        <v>42</v>
      </c>
      <c r="B397" t="s">
        <v>118</v>
      </c>
      <c r="C397" t="s">
        <v>1</v>
      </c>
      <c r="D397" t="s">
        <v>99</v>
      </c>
    </row>
    <row r="398" spans="1:5" x14ac:dyDescent="0.6">
      <c r="A398" t="s">
        <v>42</v>
      </c>
      <c r="B398" t="s">
        <v>118</v>
      </c>
      <c r="C398" t="s">
        <v>1</v>
      </c>
      <c r="D398" t="s">
        <v>98</v>
      </c>
    </row>
    <row r="399" spans="1:5" x14ac:dyDescent="0.6">
      <c r="A399" t="s">
        <v>42</v>
      </c>
      <c r="B399" t="s">
        <v>118</v>
      </c>
      <c r="C399" t="s">
        <v>1</v>
      </c>
      <c r="D399" t="s">
        <v>97</v>
      </c>
    </row>
    <row r="400" spans="1:5" x14ac:dyDescent="0.6">
      <c r="A400" t="s">
        <v>42</v>
      </c>
      <c r="B400" t="s">
        <v>118</v>
      </c>
      <c r="C400" t="s">
        <v>1</v>
      </c>
      <c r="D400" t="s">
        <v>96</v>
      </c>
      <c r="E400">
        <v>508469</v>
      </c>
    </row>
    <row r="401" spans="1:5" x14ac:dyDescent="0.6">
      <c r="A401" t="s">
        <v>42</v>
      </c>
      <c r="B401" t="s">
        <v>118</v>
      </c>
      <c r="C401" t="s">
        <v>1</v>
      </c>
      <c r="D401" t="s">
        <v>95</v>
      </c>
    </row>
    <row r="402" spans="1:5" ht="91" x14ac:dyDescent="0.6">
      <c r="A402" t="s">
        <v>42</v>
      </c>
      <c r="B402" t="s">
        <v>127</v>
      </c>
      <c r="C402" s="147" t="s">
        <v>105</v>
      </c>
      <c r="D402" t="s">
        <v>110</v>
      </c>
      <c r="E402">
        <v>165177</v>
      </c>
    </row>
    <row r="403" spans="1:5" ht="39" x14ac:dyDescent="0.6">
      <c r="A403" t="s">
        <v>42</v>
      </c>
      <c r="B403" t="s">
        <v>127</v>
      </c>
      <c r="C403" s="147" t="s">
        <v>102</v>
      </c>
      <c r="D403" t="s">
        <v>111</v>
      </c>
    </row>
    <row r="404" spans="1:5" x14ac:dyDescent="0.6">
      <c r="A404" t="s">
        <v>42</v>
      </c>
      <c r="B404" t="s">
        <v>127</v>
      </c>
      <c r="C404" t="s">
        <v>103</v>
      </c>
      <c r="D404" t="s">
        <v>110</v>
      </c>
      <c r="E404">
        <v>189000</v>
      </c>
    </row>
    <row r="405" spans="1:5" x14ac:dyDescent="0.6">
      <c r="A405" t="s">
        <v>42</v>
      </c>
      <c r="B405" t="s">
        <v>127</v>
      </c>
      <c r="C405" t="s">
        <v>103</v>
      </c>
      <c r="D405" t="s">
        <v>111</v>
      </c>
    </row>
    <row r="406" spans="1:5" ht="91" x14ac:dyDescent="0.6">
      <c r="A406" t="s">
        <v>42</v>
      </c>
      <c r="B406" t="s">
        <v>126</v>
      </c>
      <c r="C406" s="147" t="s">
        <v>105</v>
      </c>
      <c r="D406" t="s">
        <v>110</v>
      </c>
    </row>
    <row r="407" spans="1:5" ht="39" x14ac:dyDescent="0.6">
      <c r="A407" t="s">
        <v>42</v>
      </c>
      <c r="B407" t="s">
        <v>126</v>
      </c>
      <c r="C407" s="147" t="s">
        <v>102</v>
      </c>
      <c r="D407" t="s">
        <v>111</v>
      </c>
      <c r="E407">
        <v>2927</v>
      </c>
    </row>
    <row r="408" spans="1:5" x14ac:dyDescent="0.6">
      <c r="A408" t="s">
        <v>42</v>
      </c>
      <c r="B408" t="s">
        <v>126</v>
      </c>
      <c r="C408" t="s">
        <v>103</v>
      </c>
      <c r="D408" t="s">
        <v>110</v>
      </c>
      <c r="E408">
        <v>160000</v>
      </c>
    </row>
    <row r="409" spans="1:5" x14ac:dyDescent="0.6">
      <c r="A409" t="s">
        <v>42</v>
      </c>
      <c r="B409" t="s">
        <v>126</v>
      </c>
      <c r="C409" t="s">
        <v>103</v>
      </c>
      <c r="D409" t="s">
        <v>111</v>
      </c>
      <c r="E409">
        <v>61478</v>
      </c>
    </row>
    <row r="410" spans="1:5" ht="91" x14ac:dyDescent="0.6">
      <c r="A410" t="s">
        <v>42</v>
      </c>
      <c r="B410" t="s">
        <v>125</v>
      </c>
      <c r="C410" s="147" t="s">
        <v>105</v>
      </c>
      <c r="D410" t="s">
        <v>110</v>
      </c>
    </row>
    <row r="411" spans="1:5" ht="39" x14ac:dyDescent="0.6">
      <c r="A411" t="s">
        <v>42</v>
      </c>
      <c r="B411" t="s">
        <v>125</v>
      </c>
      <c r="C411" s="147" t="s">
        <v>102</v>
      </c>
      <c r="D411" t="s">
        <v>111</v>
      </c>
      <c r="E411">
        <v>60000</v>
      </c>
    </row>
    <row r="412" spans="1:5" x14ac:dyDescent="0.6">
      <c r="A412" t="s">
        <v>42</v>
      </c>
      <c r="B412" t="s">
        <v>125</v>
      </c>
      <c r="C412" t="s">
        <v>103</v>
      </c>
      <c r="D412" t="s">
        <v>110</v>
      </c>
      <c r="E412">
        <v>275176</v>
      </c>
    </row>
    <row r="413" spans="1:5" x14ac:dyDescent="0.6">
      <c r="A413" t="s">
        <v>42</v>
      </c>
      <c r="B413" t="s">
        <v>125</v>
      </c>
      <c r="C413" t="s">
        <v>103</v>
      </c>
      <c r="D413" t="s">
        <v>111</v>
      </c>
      <c r="E413">
        <v>1306577</v>
      </c>
    </row>
    <row r="414" spans="1:5" ht="91" x14ac:dyDescent="0.6">
      <c r="A414" t="s">
        <v>42</v>
      </c>
      <c r="B414" t="s">
        <v>124</v>
      </c>
      <c r="C414" s="147" t="s">
        <v>105</v>
      </c>
      <c r="D414" t="s">
        <v>110</v>
      </c>
    </row>
    <row r="415" spans="1:5" ht="39" x14ac:dyDescent="0.6">
      <c r="A415" t="s">
        <v>42</v>
      </c>
      <c r="B415" t="s">
        <v>124</v>
      </c>
      <c r="C415" s="147" t="s">
        <v>102</v>
      </c>
      <c r="D415" t="s">
        <v>111</v>
      </c>
      <c r="E415">
        <v>77557</v>
      </c>
    </row>
    <row r="416" spans="1:5" x14ac:dyDescent="0.6">
      <c r="A416" t="s">
        <v>42</v>
      </c>
      <c r="B416" t="s">
        <v>124</v>
      </c>
      <c r="C416" t="s">
        <v>103</v>
      </c>
      <c r="D416" t="s">
        <v>110</v>
      </c>
      <c r="E416">
        <v>309108</v>
      </c>
    </row>
    <row r="417" spans="1:5" x14ac:dyDescent="0.6">
      <c r="A417" t="s">
        <v>42</v>
      </c>
      <c r="B417" t="s">
        <v>124</v>
      </c>
      <c r="C417" t="s">
        <v>103</v>
      </c>
      <c r="D417" t="s">
        <v>111</v>
      </c>
      <c r="E417">
        <v>1551130</v>
      </c>
    </row>
    <row r="418" spans="1:5" ht="91" x14ac:dyDescent="0.6">
      <c r="A418" t="s">
        <v>42</v>
      </c>
      <c r="B418" t="s">
        <v>123</v>
      </c>
      <c r="C418" s="147" t="s">
        <v>105</v>
      </c>
      <c r="D418" t="s">
        <v>110</v>
      </c>
    </row>
    <row r="419" spans="1:5" ht="39" x14ac:dyDescent="0.6">
      <c r="A419" t="s">
        <v>42</v>
      </c>
      <c r="B419" t="s">
        <v>123</v>
      </c>
      <c r="C419" s="147" t="s">
        <v>102</v>
      </c>
      <c r="D419" t="s">
        <v>111</v>
      </c>
    </row>
    <row r="420" spans="1:5" x14ac:dyDescent="0.6">
      <c r="A420" t="s">
        <v>42</v>
      </c>
      <c r="B420" t="s">
        <v>123</v>
      </c>
      <c r="C420" t="s">
        <v>103</v>
      </c>
      <c r="D420" t="s">
        <v>110</v>
      </c>
      <c r="E420">
        <v>336745</v>
      </c>
    </row>
    <row r="421" spans="1:5" x14ac:dyDescent="0.6">
      <c r="A421" t="s">
        <v>42</v>
      </c>
      <c r="B421" t="s">
        <v>123</v>
      </c>
      <c r="C421" t="s">
        <v>103</v>
      </c>
      <c r="D421" t="s">
        <v>111</v>
      </c>
    </row>
    <row r="422" spans="1:5" ht="91" x14ac:dyDescent="0.6">
      <c r="A422" t="s">
        <v>42</v>
      </c>
      <c r="B422" t="s">
        <v>122</v>
      </c>
      <c r="C422" s="147" t="s">
        <v>105</v>
      </c>
      <c r="D422" t="s">
        <v>110</v>
      </c>
    </row>
    <row r="423" spans="1:5" ht="39" x14ac:dyDescent="0.6">
      <c r="A423" t="s">
        <v>42</v>
      </c>
      <c r="B423" t="s">
        <v>122</v>
      </c>
      <c r="C423" s="147" t="s">
        <v>102</v>
      </c>
      <c r="D423" t="s">
        <v>111</v>
      </c>
      <c r="E423">
        <v>906860</v>
      </c>
    </row>
    <row r="424" spans="1:5" x14ac:dyDescent="0.6">
      <c r="A424" t="s">
        <v>42</v>
      </c>
      <c r="B424" t="s">
        <v>122</v>
      </c>
      <c r="C424" t="s">
        <v>103</v>
      </c>
      <c r="D424" t="s">
        <v>110</v>
      </c>
      <c r="E424">
        <v>743479</v>
      </c>
    </row>
    <row r="425" spans="1:5" x14ac:dyDescent="0.6">
      <c r="A425" t="s">
        <v>42</v>
      </c>
      <c r="B425" t="s">
        <v>122</v>
      </c>
      <c r="C425" t="s">
        <v>103</v>
      </c>
      <c r="D425" t="s">
        <v>111</v>
      </c>
      <c r="E425">
        <v>15114338</v>
      </c>
    </row>
    <row r="426" spans="1:5" ht="91" x14ac:dyDescent="0.6">
      <c r="A426" t="s">
        <v>42</v>
      </c>
      <c r="B426" t="s">
        <v>121</v>
      </c>
      <c r="C426" s="147" t="s">
        <v>105</v>
      </c>
      <c r="D426" t="s">
        <v>110</v>
      </c>
    </row>
    <row r="427" spans="1:5" ht="39" x14ac:dyDescent="0.6">
      <c r="A427" t="s">
        <v>42</v>
      </c>
      <c r="B427" t="s">
        <v>121</v>
      </c>
      <c r="C427" s="147" t="s">
        <v>102</v>
      </c>
      <c r="D427" t="s">
        <v>111</v>
      </c>
    </row>
    <row r="428" spans="1:5" x14ac:dyDescent="0.6">
      <c r="A428" t="s">
        <v>42</v>
      </c>
      <c r="B428" t="s">
        <v>121</v>
      </c>
      <c r="C428" t="s">
        <v>103</v>
      </c>
      <c r="D428" t="s">
        <v>110</v>
      </c>
      <c r="E428">
        <v>444326</v>
      </c>
    </row>
    <row r="429" spans="1:5" x14ac:dyDescent="0.6">
      <c r="A429" t="s">
        <v>42</v>
      </c>
      <c r="B429" t="s">
        <v>121</v>
      </c>
      <c r="C429" t="s">
        <v>103</v>
      </c>
      <c r="D429" t="s">
        <v>111</v>
      </c>
      <c r="E429">
        <v>2914992</v>
      </c>
    </row>
    <row r="430" spans="1:5" ht="91" x14ac:dyDescent="0.6">
      <c r="A430" t="s">
        <v>42</v>
      </c>
      <c r="B430" t="s">
        <v>120</v>
      </c>
      <c r="C430" s="147" t="s">
        <v>105</v>
      </c>
      <c r="D430" t="s">
        <v>110</v>
      </c>
    </row>
    <row r="431" spans="1:5" ht="39" x14ac:dyDescent="0.6">
      <c r="A431" t="s">
        <v>42</v>
      </c>
      <c r="B431" t="s">
        <v>120</v>
      </c>
      <c r="C431" s="147" t="s">
        <v>102</v>
      </c>
      <c r="D431" t="s">
        <v>111</v>
      </c>
      <c r="E431">
        <v>118822</v>
      </c>
    </row>
    <row r="432" spans="1:5" x14ac:dyDescent="0.6">
      <c r="A432" t="s">
        <v>42</v>
      </c>
      <c r="B432" t="s">
        <v>120</v>
      </c>
      <c r="C432" t="s">
        <v>103</v>
      </c>
      <c r="D432" t="s">
        <v>110</v>
      </c>
      <c r="E432">
        <v>35000</v>
      </c>
    </row>
    <row r="433" spans="1:5" x14ac:dyDescent="0.6">
      <c r="A433" t="s">
        <v>42</v>
      </c>
      <c r="B433" t="s">
        <v>120</v>
      </c>
      <c r="C433" t="s">
        <v>103</v>
      </c>
      <c r="D433" t="s">
        <v>111</v>
      </c>
      <c r="E433">
        <v>1625477</v>
      </c>
    </row>
    <row r="434" spans="1:5" ht="91" x14ac:dyDescent="0.6">
      <c r="A434" t="s">
        <v>42</v>
      </c>
      <c r="B434" t="s">
        <v>119</v>
      </c>
      <c r="C434" s="147" t="s">
        <v>105</v>
      </c>
      <c r="D434" t="s">
        <v>110</v>
      </c>
    </row>
    <row r="435" spans="1:5" ht="39" x14ac:dyDescent="0.6">
      <c r="A435" t="s">
        <v>42</v>
      </c>
      <c r="B435" t="s">
        <v>119</v>
      </c>
      <c r="C435" s="147" t="s">
        <v>102</v>
      </c>
      <c r="D435" t="s">
        <v>111</v>
      </c>
    </row>
    <row r="436" spans="1:5" x14ac:dyDescent="0.6">
      <c r="A436" t="s">
        <v>42</v>
      </c>
      <c r="B436" t="s">
        <v>119</v>
      </c>
      <c r="C436" t="s">
        <v>103</v>
      </c>
      <c r="D436" t="s">
        <v>110</v>
      </c>
      <c r="E436">
        <v>234197</v>
      </c>
    </row>
    <row r="437" spans="1:5" x14ac:dyDescent="0.6">
      <c r="A437" t="s">
        <v>42</v>
      </c>
      <c r="B437" t="s">
        <v>119</v>
      </c>
      <c r="C437" t="s">
        <v>103</v>
      </c>
      <c r="D437" t="s">
        <v>111</v>
      </c>
      <c r="E437">
        <v>2090958</v>
      </c>
    </row>
    <row r="438" spans="1:5" ht="91" x14ac:dyDescent="0.6">
      <c r="A438" t="s">
        <v>42</v>
      </c>
      <c r="B438" t="s">
        <v>118</v>
      </c>
      <c r="C438" s="147" t="s">
        <v>105</v>
      </c>
      <c r="D438" t="s">
        <v>110</v>
      </c>
    </row>
    <row r="439" spans="1:5" ht="39" x14ac:dyDescent="0.6">
      <c r="A439" t="s">
        <v>42</v>
      </c>
      <c r="B439" t="s">
        <v>118</v>
      </c>
      <c r="C439" s="147" t="s">
        <v>102</v>
      </c>
      <c r="D439" t="s">
        <v>111</v>
      </c>
    </row>
    <row r="440" spans="1:5" x14ac:dyDescent="0.6">
      <c r="A440" t="s">
        <v>42</v>
      </c>
      <c r="B440" t="s">
        <v>118</v>
      </c>
      <c r="C440" t="s">
        <v>103</v>
      </c>
      <c r="D440" t="s">
        <v>110</v>
      </c>
      <c r="E440">
        <v>416334</v>
      </c>
    </row>
    <row r="441" spans="1:5" x14ac:dyDescent="0.6">
      <c r="A441" t="s">
        <v>42</v>
      </c>
      <c r="B441" t="s">
        <v>118</v>
      </c>
      <c r="C441" t="s">
        <v>103</v>
      </c>
      <c r="D441" t="s">
        <v>111</v>
      </c>
      <c r="E441">
        <v>5083609</v>
      </c>
    </row>
    <row r="442" spans="1:5" x14ac:dyDescent="0.6">
      <c r="A442" t="s">
        <v>42</v>
      </c>
      <c r="B442" t="s">
        <v>127</v>
      </c>
      <c r="C442" t="s">
        <v>7</v>
      </c>
      <c r="D442" t="s">
        <v>116</v>
      </c>
    </row>
    <row r="443" spans="1:5" x14ac:dyDescent="0.6">
      <c r="A443" t="s">
        <v>42</v>
      </c>
      <c r="B443" t="s">
        <v>127</v>
      </c>
      <c r="C443" t="s">
        <v>7</v>
      </c>
      <c r="D443" t="s">
        <v>115</v>
      </c>
    </row>
    <row r="444" spans="1:5" x14ac:dyDescent="0.6">
      <c r="A444" t="s">
        <v>42</v>
      </c>
      <c r="B444" t="s">
        <v>127</v>
      </c>
      <c r="C444" t="s">
        <v>7</v>
      </c>
      <c r="D444" t="s">
        <v>114</v>
      </c>
    </row>
    <row r="445" spans="1:5" x14ac:dyDescent="0.6">
      <c r="A445" t="s">
        <v>42</v>
      </c>
      <c r="B445" t="s">
        <v>127</v>
      </c>
      <c r="C445" t="s">
        <v>7</v>
      </c>
      <c r="D445" t="s">
        <v>113</v>
      </c>
    </row>
    <row r="446" spans="1:5" x14ac:dyDescent="0.6">
      <c r="A446" t="s">
        <v>42</v>
      </c>
      <c r="B446" t="s">
        <v>127</v>
      </c>
      <c r="C446" t="s">
        <v>7</v>
      </c>
      <c r="D446" t="s">
        <v>112</v>
      </c>
    </row>
    <row r="447" spans="1:5" x14ac:dyDescent="0.6">
      <c r="A447" t="s">
        <v>42</v>
      </c>
      <c r="B447" t="s">
        <v>127</v>
      </c>
      <c r="C447" t="s">
        <v>7</v>
      </c>
      <c r="D447" t="s">
        <v>94</v>
      </c>
    </row>
    <row r="448" spans="1:5" x14ac:dyDescent="0.6">
      <c r="A448" t="s">
        <v>42</v>
      </c>
      <c r="B448" t="s">
        <v>127</v>
      </c>
      <c r="C448" t="s">
        <v>7</v>
      </c>
      <c r="D448" t="s">
        <v>91</v>
      </c>
    </row>
    <row r="449" spans="1:4" x14ac:dyDescent="0.6">
      <c r="A449" t="s">
        <v>42</v>
      </c>
      <c r="B449" t="s">
        <v>127</v>
      </c>
      <c r="C449" t="s">
        <v>4</v>
      </c>
      <c r="D449" t="s">
        <v>116</v>
      </c>
    </row>
    <row r="450" spans="1:4" x14ac:dyDescent="0.6">
      <c r="A450" t="s">
        <v>42</v>
      </c>
      <c r="B450" t="s">
        <v>127</v>
      </c>
      <c r="C450" t="s">
        <v>4</v>
      </c>
      <c r="D450" t="s">
        <v>115</v>
      </c>
    </row>
    <row r="451" spans="1:4" x14ac:dyDescent="0.6">
      <c r="A451" t="s">
        <v>42</v>
      </c>
      <c r="B451" t="s">
        <v>127</v>
      </c>
      <c r="C451" t="s">
        <v>4</v>
      </c>
      <c r="D451" t="s">
        <v>114</v>
      </c>
    </row>
    <row r="452" spans="1:4" x14ac:dyDescent="0.6">
      <c r="A452" t="s">
        <v>42</v>
      </c>
      <c r="B452" t="s">
        <v>127</v>
      </c>
      <c r="C452" t="s">
        <v>4</v>
      </c>
      <c r="D452" t="s">
        <v>113</v>
      </c>
    </row>
    <row r="453" spans="1:4" x14ac:dyDescent="0.6">
      <c r="A453" t="s">
        <v>42</v>
      </c>
      <c r="B453" t="s">
        <v>127</v>
      </c>
      <c r="C453" t="s">
        <v>4</v>
      </c>
      <c r="D453" t="s">
        <v>112</v>
      </c>
    </row>
    <row r="454" spans="1:4" x14ac:dyDescent="0.6">
      <c r="A454" t="s">
        <v>42</v>
      </c>
      <c r="B454" t="s">
        <v>127</v>
      </c>
      <c r="C454" t="s">
        <v>4</v>
      </c>
      <c r="D454" t="s">
        <v>94</v>
      </c>
    </row>
    <row r="455" spans="1:4" x14ac:dyDescent="0.6">
      <c r="A455" t="s">
        <v>42</v>
      </c>
      <c r="B455" t="s">
        <v>127</v>
      </c>
      <c r="C455" t="s">
        <v>4</v>
      </c>
      <c r="D455" t="s">
        <v>91</v>
      </c>
    </row>
    <row r="456" spans="1:4" x14ac:dyDescent="0.6">
      <c r="A456" t="s">
        <v>42</v>
      </c>
      <c r="B456" t="s">
        <v>127</v>
      </c>
      <c r="C456" t="s">
        <v>6</v>
      </c>
      <c r="D456" t="s">
        <v>116</v>
      </c>
    </row>
    <row r="457" spans="1:4" x14ac:dyDescent="0.6">
      <c r="A457" t="s">
        <v>42</v>
      </c>
      <c r="B457" t="s">
        <v>127</v>
      </c>
      <c r="C457" t="s">
        <v>6</v>
      </c>
      <c r="D457" t="s">
        <v>115</v>
      </c>
    </row>
    <row r="458" spans="1:4" x14ac:dyDescent="0.6">
      <c r="A458" t="s">
        <v>42</v>
      </c>
      <c r="B458" t="s">
        <v>127</v>
      </c>
      <c r="C458" t="s">
        <v>6</v>
      </c>
      <c r="D458" t="s">
        <v>114</v>
      </c>
    </row>
    <row r="459" spans="1:4" x14ac:dyDescent="0.6">
      <c r="A459" t="s">
        <v>42</v>
      </c>
      <c r="B459" t="s">
        <v>127</v>
      </c>
      <c r="C459" t="s">
        <v>6</v>
      </c>
      <c r="D459" t="s">
        <v>113</v>
      </c>
    </row>
    <row r="460" spans="1:4" x14ac:dyDescent="0.6">
      <c r="A460" t="s">
        <v>42</v>
      </c>
      <c r="B460" t="s">
        <v>127</v>
      </c>
      <c r="C460" t="s">
        <v>6</v>
      </c>
      <c r="D460" t="s">
        <v>112</v>
      </c>
    </row>
    <row r="461" spans="1:4" x14ac:dyDescent="0.6">
      <c r="A461" t="s">
        <v>42</v>
      </c>
      <c r="B461" t="s">
        <v>127</v>
      </c>
      <c r="C461" t="s">
        <v>6</v>
      </c>
      <c r="D461" t="s">
        <v>94</v>
      </c>
    </row>
    <row r="462" spans="1:4" x14ac:dyDescent="0.6">
      <c r="A462" t="s">
        <v>42</v>
      </c>
      <c r="B462" t="s">
        <v>127</v>
      </c>
      <c r="C462" t="s">
        <v>6</v>
      </c>
      <c r="D462" t="s">
        <v>91</v>
      </c>
    </row>
    <row r="463" spans="1:4" x14ac:dyDescent="0.6">
      <c r="A463" t="s">
        <v>42</v>
      </c>
      <c r="B463" t="s">
        <v>127</v>
      </c>
      <c r="C463" t="s">
        <v>3</v>
      </c>
      <c r="D463" t="s">
        <v>116</v>
      </c>
    </row>
    <row r="464" spans="1:4" x14ac:dyDescent="0.6">
      <c r="A464" t="s">
        <v>42</v>
      </c>
      <c r="B464" t="s">
        <v>127</v>
      </c>
      <c r="C464" t="s">
        <v>3</v>
      </c>
      <c r="D464" t="s">
        <v>115</v>
      </c>
    </row>
    <row r="465" spans="1:4" x14ac:dyDescent="0.6">
      <c r="A465" t="s">
        <v>42</v>
      </c>
      <c r="B465" t="s">
        <v>127</v>
      </c>
      <c r="C465" t="s">
        <v>3</v>
      </c>
      <c r="D465" t="s">
        <v>114</v>
      </c>
    </row>
    <row r="466" spans="1:4" x14ac:dyDescent="0.6">
      <c r="A466" t="s">
        <v>42</v>
      </c>
      <c r="B466" t="s">
        <v>127</v>
      </c>
      <c r="C466" t="s">
        <v>3</v>
      </c>
      <c r="D466" t="s">
        <v>113</v>
      </c>
    </row>
    <row r="467" spans="1:4" x14ac:dyDescent="0.6">
      <c r="A467" t="s">
        <v>42</v>
      </c>
      <c r="B467" t="s">
        <v>127</v>
      </c>
      <c r="C467" t="s">
        <v>3</v>
      </c>
      <c r="D467" t="s">
        <v>112</v>
      </c>
    </row>
    <row r="468" spans="1:4" x14ac:dyDescent="0.6">
      <c r="A468" t="s">
        <v>42</v>
      </c>
      <c r="B468" t="s">
        <v>127</v>
      </c>
      <c r="C468" t="s">
        <v>3</v>
      </c>
      <c r="D468" t="s">
        <v>94</v>
      </c>
    </row>
    <row r="469" spans="1:4" x14ac:dyDescent="0.6">
      <c r="A469" t="s">
        <v>42</v>
      </c>
      <c r="B469" t="s">
        <v>127</v>
      </c>
      <c r="C469" t="s">
        <v>3</v>
      </c>
      <c r="D469" t="s">
        <v>91</v>
      </c>
    </row>
    <row r="470" spans="1:4" x14ac:dyDescent="0.6">
      <c r="A470" t="s">
        <v>42</v>
      </c>
      <c r="B470" t="s">
        <v>127</v>
      </c>
      <c r="C470" t="s">
        <v>2</v>
      </c>
      <c r="D470" t="s">
        <v>116</v>
      </c>
    </row>
    <row r="471" spans="1:4" x14ac:dyDescent="0.6">
      <c r="A471" t="s">
        <v>42</v>
      </c>
      <c r="B471" t="s">
        <v>127</v>
      </c>
      <c r="C471" t="s">
        <v>2</v>
      </c>
      <c r="D471" t="s">
        <v>115</v>
      </c>
    </row>
    <row r="472" spans="1:4" x14ac:dyDescent="0.6">
      <c r="A472" t="s">
        <v>42</v>
      </c>
      <c r="B472" t="s">
        <v>127</v>
      </c>
      <c r="C472" t="s">
        <v>2</v>
      </c>
      <c r="D472" t="s">
        <v>114</v>
      </c>
    </row>
    <row r="473" spans="1:4" x14ac:dyDescent="0.6">
      <c r="A473" t="s">
        <v>42</v>
      </c>
      <c r="B473" t="s">
        <v>127</v>
      </c>
      <c r="C473" t="s">
        <v>2</v>
      </c>
      <c r="D473" t="s">
        <v>113</v>
      </c>
    </row>
    <row r="474" spans="1:4" x14ac:dyDescent="0.6">
      <c r="A474" t="s">
        <v>42</v>
      </c>
      <c r="B474" t="s">
        <v>127</v>
      </c>
      <c r="C474" t="s">
        <v>2</v>
      </c>
      <c r="D474" t="s">
        <v>112</v>
      </c>
    </row>
    <row r="475" spans="1:4" x14ac:dyDescent="0.6">
      <c r="A475" t="s">
        <v>42</v>
      </c>
      <c r="B475" t="s">
        <v>127</v>
      </c>
      <c r="C475" t="s">
        <v>2</v>
      </c>
      <c r="D475" t="s">
        <v>94</v>
      </c>
    </row>
    <row r="476" spans="1:4" x14ac:dyDescent="0.6">
      <c r="A476" t="s">
        <v>42</v>
      </c>
      <c r="B476" t="s">
        <v>127</v>
      </c>
      <c r="C476" t="s">
        <v>2</v>
      </c>
      <c r="D476" t="s">
        <v>91</v>
      </c>
    </row>
    <row r="477" spans="1:4" x14ac:dyDescent="0.6">
      <c r="A477" t="s">
        <v>42</v>
      </c>
      <c r="B477" t="s">
        <v>127</v>
      </c>
      <c r="C477" t="s">
        <v>82</v>
      </c>
      <c r="D477" t="s">
        <v>116</v>
      </c>
    </row>
    <row r="478" spans="1:4" x14ac:dyDescent="0.6">
      <c r="A478" t="s">
        <v>42</v>
      </c>
      <c r="B478" t="s">
        <v>127</v>
      </c>
      <c r="C478" t="s">
        <v>82</v>
      </c>
      <c r="D478" t="s">
        <v>115</v>
      </c>
    </row>
    <row r="479" spans="1:4" x14ac:dyDescent="0.6">
      <c r="A479" t="s">
        <v>42</v>
      </c>
      <c r="B479" t="s">
        <v>127</v>
      </c>
      <c r="C479" t="s">
        <v>82</v>
      </c>
      <c r="D479" t="s">
        <v>114</v>
      </c>
    </row>
    <row r="480" spans="1:4" x14ac:dyDescent="0.6">
      <c r="A480" t="s">
        <v>42</v>
      </c>
      <c r="B480" t="s">
        <v>127</v>
      </c>
      <c r="C480" t="s">
        <v>82</v>
      </c>
      <c r="D480" t="s">
        <v>113</v>
      </c>
    </row>
    <row r="481" spans="1:5" x14ac:dyDescent="0.6">
      <c r="A481" t="s">
        <v>42</v>
      </c>
      <c r="B481" t="s">
        <v>127</v>
      </c>
      <c r="C481" t="s">
        <v>82</v>
      </c>
      <c r="D481" t="s">
        <v>112</v>
      </c>
    </row>
    <row r="482" spans="1:5" x14ac:dyDescent="0.6">
      <c r="A482" t="s">
        <v>42</v>
      </c>
      <c r="B482" t="s">
        <v>127</v>
      </c>
      <c r="C482" t="s">
        <v>82</v>
      </c>
      <c r="D482" t="s">
        <v>94</v>
      </c>
    </row>
    <row r="483" spans="1:5" x14ac:dyDescent="0.6">
      <c r="A483" t="s">
        <v>42</v>
      </c>
      <c r="B483" t="s">
        <v>127</v>
      </c>
      <c r="C483" t="s">
        <v>82</v>
      </c>
      <c r="D483" t="s">
        <v>91</v>
      </c>
    </row>
    <row r="484" spans="1:5" x14ac:dyDescent="0.6">
      <c r="A484" t="s">
        <v>42</v>
      </c>
      <c r="B484" t="s">
        <v>127</v>
      </c>
      <c r="C484" t="s">
        <v>89</v>
      </c>
      <c r="D484" t="s">
        <v>116</v>
      </c>
    </row>
    <row r="485" spans="1:5" x14ac:dyDescent="0.6">
      <c r="A485" t="s">
        <v>42</v>
      </c>
      <c r="B485" t="s">
        <v>127</v>
      </c>
      <c r="C485" t="s">
        <v>89</v>
      </c>
      <c r="D485" t="s">
        <v>115</v>
      </c>
      <c r="E485">
        <v>80000</v>
      </c>
    </row>
    <row r="486" spans="1:5" x14ac:dyDescent="0.6">
      <c r="A486" t="s">
        <v>42</v>
      </c>
      <c r="B486" t="s">
        <v>127</v>
      </c>
      <c r="C486" t="s">
        <v>89</v>
      </c>
      <c r="D486" t="s">
        <v>114</v>
      </c>
      <c r="E486">
        <v>22500</v>
      </c>
    </row>
    <row r="487" spans="1:5" x14ac:dyDescent="0.6">
      <c r="A487" t="s">
        <v>42</v>
      </c>
      <c r="B487" t="s">
        <v>127</v>
      </c>
      <c r="C487" t="s">
        <v>89</v>
      </c>
      <c r="D487" t="s">
        <v>113</v>
      </c>
    </row>
    <row r="488" spans="1:5" x14ac:dyDescent="0.6">
      <c r="A488" t="s">
        <v>42</v>
      </c>
      <c r="B488" t="s">
        <v>127</v>
      </c>
      <c r="C488" t="s">
        <v>89</v>
      </c>
      <c r="D488" t="s">
        <v>112</v>
      </c>
      <c r="E488">
        <v>22500</v>
      </c>
    </row>
    <row r="489" spans="1:5" x14ac:dyDescent="0.6">
      <c r="A489" t="s">
        <v>42</v>
      </c>
      <c r="B489" t="s">
        <v>127</v>
      </c>
      <c r="C489" t="s">
        <v>89</v>
      </c>
      <c r="D489" t="s">
        <v>94</v>
      </c>
      <c r="E489">
        <v>30500</v>
      </c>
    </row>
    <row r="490" spans="1:5" x14ac:dyDescent="0.6">
      <c r="A490" t="s">
        <v>42</v>
      </c>
      <c r="B490" t="s">
        <v>127</v>
      </c>
      <c r="C490" t="s">
        <v>89</v>
      </c>
      <c r="D490" t="s">
        <v>91</v>
      </c>
      <c r="E490">
        <v>33500</v>
      </c>
    </row>
    <row r="491" spans="1:5" x14ac:dyDescent="0.6">
      <c r="A491" t="s">
        <v>42</v>
      </c>
      <c r="B491" t="s">
        <v>127</v>
      </c>
      <c r="C491" t="s">
        <v>1</v>
      </c>
      <c r="D491" t="s">
        <v>116</v>
      </c>
    </row>
    <row r="492" spans="1:5" x14ac:dyDescent="0.6">
      <c r="A492" t="s">
        <v>42</v>
      </c>
      <c r="B492" t="s">
        <v>127</v>
      </c>
      <c r="C492" t="s">
        <v>1</v>
      </c>
      <c r="D492" t="s">
        <v>115</v>
      </c>
    </row>
    <row r="493" spans="1:5" x14ac:dyDescent="0.6">
      <c r="A493" t="s">
        <v>42</v>
      </c>
      <c r="B493" t="s">
        <v>127</v>
      </c>
      <c r="C493" t="s">
        <v>1</v>
      </c>
      <c r="D493" t="s">
        <v>114</v>
      </c>
    </row>
    <row r="494" spans="1:5" x14ac:dyDescent="0.6">
      <c r="A494" t="s">
        <v>42</v>
      </c>
      <c r="B494" t="s">
        <v>127</v>
      </c>
      <c r="C494" t="s">
        <v>1</v>
      </c>
      <c r="D494" t="s">
        <v>113</v>
      </c>
    </row>
    <row r="495" spans="1:5" x14ac:dyDescent="0.6">
      <c r="A495" t="s">
        <v>42</v>
      </c>
      <c r="B495" t="s">
        <v>127</v>
      </c>
      <c r="C495" t="s">
        <v>1</v>
      </c>
      <c r="D495" t="s">
        <v>112</v>
      </c>
    </row>
    <row r="496" spans="1:5" x14ac:dyDescent="0.6">
      <c r="A496" t="s">
        <v>42</v>
      </c>
      <c r="B496" t="s">
        <v>127</v>
      </c>
      <c r="C496" t="s">
        <v>1</v>
      </c>
      <c r="D496" t="s">
        <v>94</v>
      </c>
    </row>
    <row r="497" spans="1:4" x14ac:dyDescent="0.6">
      <c r="A497" t="s">
        <v>42</v>
      </c>
      <c r="B497" t="s">
        <v>127</v>
      </c>
      <c r="C497" t="s">
        <v>1</v>
      </c>
      <c r="D497" t="s">
        <v>91</v>
      </c>
    </row>
    <row r="498" spans="1:4" x14ac:dyDescent="0.6">
      <c r="A498" t="s">
        <v>42</v>
      </c>
      <c r="B498" t="s">
        <v>126</v>
      </c>
      <c r="C498" t="s">
        <v>7</v>
      </c>
      <c r="D498" t="s">
        <v>116</v>
      </c>
    </row>
    <row r="499" spans="1:4" x14ac:dyDescent="0.6">
      <c r="A499" t="s">
        <v>42</v>
      </c>
      <c r="B499" t="s">
        <v>126</v>
      </c>
      <c r="C499" t="s">
        <v>7</v>
      </c>
      <c r="D499" t="s">
        <v>115</v>
      </c>
    </row>
    <row r="500" spans="1:4" x14ac:dyDescent="0.6">
      <c r="A500" t="s">
        <v>42</v>
      </c>
      <c r="B500" t="s">
        <v>126</v>
      </c>
      <c r="C500" t="s">
        <v>7</v>
      </c>
      <c r="D500" t="s">
        <v>114</v>
      </c>
    </row>
    <row r="501" spans="1:4" x14ac:dyDescent="0.6">
      <c r="A501" t="s">
        <v>42</v>
      </c>
      <c r="B501" t="s">
        <v>126</v>
      </c>
      <c r="C501" t="s">
        <v>7</v>
      </c>
      <c r="D501" t="s">
        <v>113</v>
      </c>
    </row>
    <row r="502" spans="1:4" x14ac:dyDescent="0.6">
      <c r="A502" t="s">
        <v>42</v>
      </c>
      <c r="B502" t="s">
        <v>126</v>
      </c>
      <c r="C502" t="s">
        <v>7</v>
      </c>
      <c r="D502" t="s">
        <v>112</v>
      </c>
    </row>
    <row r="503" spans="1:4" x14ac:dyDescent="0.6">
      <c r="A503" t="s">
        <v>42</v>
      </c>
      <c r="B503" t="s">
        <v>126</v>
      </c>
      <c r="C503" t="s">
        <v>7</v>
      </c>
      <c r="D503" t="s">
        <v>94</v>
      </c>
    </row>
    <row r="504" spans="1:4" x14ac:dyDescent="0.6">
      <c r="A504" t="s">
        <v>42</v>
      </c>
      <c r="B504" t="s">
        <v>126</v>
      </c>
      <c r="C504" t="s">
        <v>7</v>
      </c>
      <c r="D504" t="s">
        <v>91</v>
      </c>
    </row>
    <row r="505" spans="1:4" x14ac:dyDescent="0.6">
      <c r="A505" t="s">
        <v>42</v>
      </c>
      <c r="B505" t="s">
        <v>126</v>
      </c>
      <c r="C505" t="s">
        <v>4</v>
      </c>
      <c r="D505" t="s">
        <v>116</v>
      </c>
    </row>
    <row r="506" spans="1:4" x14ac:dyDescent="0.6">
      <c r="A506" t="s">
        <v>42</v>
      </c>
      <c r="B506" t="s">
        <v>126</v>
      </c>
      <c r="C506" t="s">
        <v>4</v>
      </c>
      <c r="D506" t="s">
        <v>115</v>
      </c>
    </row>
    <row r="507" spans="1:4" x14ac:dyDescent="0.6">
      <c r="A507" t="s">
        <v>42</v>
      </c>
      <c r="B507" t="s">
        <v>126</v>
      </c>
      <c r="C507" t="s">
        <v>4</v>
      </c>
      <c r="D507" t="s">
        <v>114</v>
      </c>
    </row>
    <row r="508" spans="1:4" x14ac:dyDescent="0.6">
      <c r="A508" t="s">
        <v>42</v>
      </c>
      <c r="B508" t="s">
        <v>126</v>
      </c>
      <c r="C508" t="s">
        <v>4</v>
      </c>
      <c r="D508" t="s">
        <v>113</v>
      </c>
    </row>
    <row r="509" spans="1:4" x14ac:dyDescent="0.6">
      <c r="A509" t="s">
        <v>42</v>
      </c>
      <c r="B509" t="s">
        <v>126</v>
      </c>
      <c r="C509" t="s">
        <v>4</v>
      </c>
      <c r="D509" t="s">
        <v>112</v>
      </c>
    </row>
    <row r="510" spans="1:4" x14ac:dyDescent="0.6">
      <c r="A510" t="s">
        <v>42</v>
      </c>
      <c r="B510" t="s">
        <v>126</v>
      </c>
      <c r="C510" t="s">
        <v>4</v>
      </c>
      <c r="D510" t="s">
        <v>94</v>
      </c>
    </row>
    <row r="511" spans="1:4" x14ac:dyDescent="0.6">
      <c r="A511" t="s">
        <v>42</v>
      </c>
      <c r="B511" t="s">
        <v>126</v>
      </c>
      <c r="C511" t="s">
        <v>4</v>
      </c>
      <c r="D511" t="s">
        <v>91</v>
      </c>
    </row>
    <row r="512" spans="1:4" x14ac:dyDescent="0.6">
      <c r="A512" t="s">
        <v>42</v>
      </c>
      <c r="B512" t="s">
        <v>126</v>
      </c>
      <c r="C512" t="s">
        <v>6</v>
      </c>
      <c r="D512" t="s">
        <v>116</v>
      </c>
    </row>
    <row r="513" spans="1:4" x14ac:dyDescent="0.6">
      <c r="A513" t="s">
        <v>42</v>
      </c>
      <c r="B513" t="s">
        <v>126</v>
      </c>
      <c r="C513" t="s">
        <v>6</v>
      </c>
      <c r="D513" t="s">
        <v>115</v>
      </c>
    </row>
    <row r="514" spans="1:4" x14ac:dyDescent="0.6">
      <c r="A514" t="s">
        <v>42</v>
      </c>
      <c r="B514" t="s">
        <v>126</v>
      </c>
      <c r="C514" t="s">
        <v>6</v>
      </c>
      <c r="D514" t="s">
        <v>114</v>
      </c>
    </row>
    <row r="515" spans="1:4" x14ac:dyDescent="0.6">
      <c r="A515" t="s">
        <v>42</v>
      </c>
      <c r="B515" t="s">
        <v>126</v>
      </c>
      <c r="C515" t="s">
        <v>6</v>
      </c>
      <c r="D515" t="s">
        <v>113</v>
      </c>
    </row>
    <row r="516" spans="1:4" x14ac:dyDescent="0.6">
      <c r="A516" t="s">
        <v>42</v>
      </c>
      <c r="B516" t="s">
        <v>126</v>
      </c>
      <c r="C516" t="s">
        <v>6</v>
      </c>
      <c r="D516" t="s">
        <v>112</v>
      </c>
    </row>
    <row r="517" spans="1:4" x14ac:dyDescent="0.6">
      <c r="A517" t="s">
        <v>42</v>
      </c>
      <c r="B517" t="s">
        <v>126</v>
      </c>
      <c r="C517" t="s">
        <v>6</v>
      </c>
      <c r="D517" t="s">
        <v>94</v>
      </c>
    </row>
    <row r="518" spans="1:4" x14ac:dyDescent="0.6">
      <c r="A518" t="s">
        <v>42</v>
      </c>
      <c r="B518" t="s">
        <v>126</v>
      </c>
      <c r="C518" t="s">
        <v>6</v>
      </c>
      <c r="D518" t="s">
        <v>91</v>
      </c>
    </row>
    <row r="519" spans="1:4" x14ac:dyDescent="0.6">
      <c r="A519" t="s">
        <v>42</v>
      </c>
      <c r="B519" t="s">
        <v>126</v>
      </c>
      <c r="C519" t="s">
        <v>3</v>
      </c>
      <c r="D519" t="s">
        <v>116</v>
      </c>
    </row>
    <row r="520" spans="1:4" x14ac:dyDescent="0.6">
      <c r="A520" t="s">
        <v>42</v>
      </c>
      <c r="B520" t="s">
        <v>126</v>
      </c>
      <c r="C520" t="s">
        <v>3</v>
      </c>
      <c r="D520" t="s">
        <v>115</v>
      </c>
    </row>
    <row r="521" spans="1:4" x14ac:dyDescent="0.6">
      <c r="A521" t="s">
        <v>42</v>
      </c>
      <c r="B521" t="s">
        <v>126</v>
      </c>
      <c r="C521" t="s">
        <v>3</v>
      </c>
      <c r="D521" t="s">
        <v>114</v>
      </c>
    </row>
    <row r="522" spans="1:4" x14ac:dyDescent="0.6">
      <c r="A522" t="s">
        <v>42</v>
      </c>
      <c r="B522" t="s">
        <v>126</v>
      </c>
      <c r="C522" t="s">
        <v>3</v>
      </c>
      <c r="D522" t="s">
        <v>113</v>
      </c>
    </row>
    <row r="523" spans="1:4" x14ac:dyDescent="0.6">
      <c r="A523" t="s">
        <v>42</v>
      </c>
      <c r="B523" t="s">
        <v>126</v>
      </c>
      <c r="C523" t="s">
        <v>3</v>
      </c>
      <c r="D523" t="s">
        <v>112</v>
      </c>
    </row>
    <row r="524" spans="1:4" x14ac:dyDescent="0.6">
      <c r="A524" t="s">
        <v>42</v>
      </c>
      <c r="B524" t="s">
        <v>126</v>
      </c>
      <c r="C524" t="s">
        <v>3</v>
      </c>
      <c r="D524" t="s">
        <v>94</v>
      </c>
    </row>
    <row r="525" spans="1:4" x14ac:dyDescent="0.6">
      <c r="A525" t="s">
        <v>42</v>
      </c>
      <c r="B525" t="s">
        <v>126</v>
      </c>
      <c r="C525" t="s">
        <v>3</v>
      </c>
      <c r="D525" t="s">
        <v>91</v>
      </c>
    </row>
    <row r="526" spans="1:4" x14ac:dyDescent="0.6">
      <c r="A526" t="s">
        <v>42</v>
      </c>
      <c r="B526" t="s">
        <v>126</v>
      </c>
      <c r="C526" t="s">
        <v>2</v>
      </c>
      <c r="D526" t="s">
        <v>116</v>
      </c>
    </row>
    <row r="527" spans="1:4" x14ac:dyDescent="0.6">
      <c r="A527" t="s">
        <v>42</v>
      </c>
      <c r="B527" t="s">
        <v>126</v>
      </c>
      <c r="C527" t="s">
        <v>2</v>
      </c>
      <c r="D527" t="s">
        <v>115</v>
      </c>
    </row>
    <row r="528" spans="1:4" x14ac:dyDescent="0.6">
      <c r="A528" t="s">
        <v>42</v>
      </c>
      <c r="B528" t="s">
        <v>126</v>
      </c>
      <c r="C528" t="s">
        <v>2</v>
      </c>
      <c r="D528" t="s">
        <v>114</v>
      </c>
    </row>
    <row r="529" spans="1:5" x14ac:dyDescent="0.6">
      <c r="A529" t="s">
        <v>42</v>
      </c>
      <c r="B529" t="s">
        <v>126</v>
      </c>
      <c r="C529" t="s">
        <v>2</v>
      </c>
      <c r="D529" t="s">
        <v>113</v>
      </c>
    </row>
    <row r="530" spans="1:5" x14ac:dyDescent="0.6">
      <c r="A530" t="s">
        <v>42</v>
      </c>
      <c r="B530" t="s">
        <v>126</v>
      </c>
      <c r="C530" t="s">
        <v>2</v>
      </c>
      <c r="D530" t="s">
        <v>112</v>
      </c>
    </row>
    <row r="531" spans="1:5" x14ac:dyDescent="0.6">
      <c r="A531" t="s">
        <v>42</v>
      </c>
      <c r="B531" t="s">
        <v>126</v>
      </c>
      <c r="C531" t="s">
        <v>2</v>
      </c>
      <c r="D531" t="s">
        <v>94</v>
      </c>
    </row>
    <row r="532" spans="1:5" x14ac:dyDescent="0.6">
      <c r="A532" t="s">
        <v>42</v>
      </c>
      <c r="B532" t="s">
        <v>126</v>
      </c>
      <c r="C532" t="s">
        <v>2</v>
      </c>
      <c r="D532" t="s">
        <v>91</v>
      </c>
    </row>
    <row r="533" spans="1:5" x14ac:dyDescent="0.6">
      <c r="A533" t="s">
        <v>42</v>
      </c>
      <c r="B533" t="s">
        <v>126</v>
      </c>
      <c r="C533" t="s">
        <v>82</v>
      </c>
      <c r="D533" t="s">
        <v>116</v>
      </c>
    </row>
    <row r="534" spans="1:5" x14ac:dyDescent="0.6">
      <c r="A534" t="s">
        <v>42</v>
      </c>
      <c r="B534" t="s">
        <v>126</v>
      </c>
      <c r="C534" t="s">
        <v>82</v>
      </c>
      <c r="D534" t="s">
        <v>115</v>
      </c>
    </row>
    <row r="535" spans="1:5" x14ac:dyDescent="0.6">
      <c r="A535" t="s">
        <v>42</v>
      </c>
      <c r="B535" t="s">
        <v>126</v>
      </c>
      <c r="C535" t="s">
        <v>82</v>
      </c>
      <c r="D535" t="s">
        <v>114</v>
      </c>
    </row>
    <row r="536" spans="1:5" x14ac:dyDescent="0.6">
      <c r="A536" t="s">
        <v>42</v>
      </c>
      <c r="B536" t="s">
        <v>126</v>
      </c>
      <c r="C536" t="s">
        <v>82</v>
      </c>
      <c r="D536" t="s">
        <v>113</v>
      </c>
    </row>
    <row r="537" spans="1:5" x14ac:dyDescent="0.6">
      <c r="A537" t="s">
        <v>42</v>
      </c>
      <c r="B537" t="s">
        <v>126</v>
      </c>
      <c r="C537" t="s">
        <v>82</v>
      </c>
      <c r="D537" t="s">
        <v>112</v>
      </c>
    </row>
    <row r="538" spans="1:5" x14ac:dyDescent="0.6">
      <c r="A538" t="s">
        <v>42</v>
      </c>
      <c r="B538" t="s">
        <v>126</v>
      </c>
      <c r="C538" t="s">
        <v>82</v>
      </c>
      <c r="D538" t="s">
        <v>94</v>
      </c>
    </row>
    <row r="539" spans="1:5" x14ac:dyDescent="0.6">
      <c r="A539" t="s">
        <v>42</v>
      </c>
      <c r="B539" t="s">
        <v>126</v>
      </c>
      <c r="C539" t="s">
        <v>82</v>
      </c>
      <c r="D539" t="s">
        <v>91</v>
      </c>
    </row>
    <row r="540" spans="1:5" x14ac:dyDescent="0.6">
      <c r="A540" t="s">
        <v>42</v>
      </c>
      <c r="B540" t="s">
        <v>126</v>
      </c>
      <c r="C540" t="s">
        <v>89</v>
      </c>
      <c r="D540" t="s">
        <v>116</v>
      </c>
    </row>
    <row r="541" spans="1:5" x14ac:dyDescent="0.6">
      <c r="A541" t="s">
        <v>42</v>
      </c>
      <c r="B541" t="s">
        <v>126</v>
      </c>
      <c r="C541" t="s">
        <v>89</v>
      </c>
      <c r="D541" t="s">
        <v>115</v>
      </c>
      <c r="E541">
        <v>155000</v>
      </c>
    </row>
    <row r="542" spans="1:5" x14ac:dyDescent="0.6">
      <c r="A542" t="s">
        <v>42</v>
      </c>
      <c r="B542" t="s">
        <v>126</v>
      </c>
      <c r="C542" t="s">
        <v>89</v>
      </c>
      <c r="D542" t="s">
        <v>114</v>
      </c>
    </row>
    <row r="543" spans="1:5" x14ac:dyDescent="0.6">
      <c r="A543" t="s">
        <v>42</v>
      </c>
      <c r="B543" t="s">
        <v>126</v>
      </c>
      <c r="C543" t="s">
        <v>89</v>
      </c>
      <c r="D543" t="s">
        <v>113</v>
      </c>
    </row>
    <row r="544" spans="1:5" x14ac:dyDescent="0.6">
      <c r="A544" t="s">
        <v>42</v>
      </c>
      <c r="B544" t="s">
        <v>126</v>
      </c>
      <c r="C544" t="s">
        <v>89</v>
      </c>
      <c r="D544" t="s">
        <v>112</v>
      </c>
    </row>
    <row r="545" spans="1:5" x14ac:dyDescent="0.6">
      <c r="A545" t="s">
        <v>42</v>
      </c>
      <c r="B545" t="s">
        <v>126</v>
      </c>
      <c r="C545" t="s">
        <v>89</v>
      </c>
      <c r="D545" t="s">
        <v>94</v>
      </c>
      <c r="E545">
        <v>5000</v>
      </c>
    </row>
    <row r="546" spans="1:5" x14ac:dyDescent="0.6">
      <c r="A546" t="s">
        <v>42</v>
      </c>
      <c r="B546" t="s">
        <v>126</v>
      </c>
      <c r="C546" t="s">
        <v>89</v>
      </c>
      <c r="D546" t="s">
        <v>91</v>
      </c>
    </row>
    <row r="547" spans="1:5" x14ac:dyDescent="0.6">
      <c r="A547" t="s">
        <v>42</v>
      </c>
      <c r="B547" t="s">
        <v>126</v>
      </c>
      <c r="C547" t="s">
        <v>1</v>
      </c>
      <c r="D547" t="s">
        <v>116</v>
      </c>
    </row>
    <row r="548" spans="1:5" x14ac:dyDescent="0.6">
      <c r="A548" t="s">
        <v>42</v>
      </c>
      <c r="B548" t="s">
        <v>126</v>
      </c>
      <c r="C548" t="s">
        <v>1</v>
      </c>
      <c r="D548" t="s">
        <v>115</v>
      </c>
    </row>
    <row r="549" spans="1:5" x14ac:dyDescent="0.6">
      <c r="A549" t="s">
        <v>42</v>
      </c>
      <c r="B549" t="s">
        <v>126</v>
      </c>
      <c r="C549" t="s">
        <v>1</v>
      </c>
      <c r="D549" t="s">
        <v>114</v>
      </c>
    </row>
    <row r="550" spans="1:5" x14ac:dyDescent="0.6">
      <c r="A550" t="s">
        <v>42</v>
      </c>
      <c r="B550" t="s">
        <v>126</v>
      </c>
      <c r="C550" t="s">
        <v>1</v>
      </c>
      <c r="D550" t="s">
        <v>113</v>
      </c>
    </row>
    <row r="551" spans="1:5" x14ac:dyDescent="0.6">
      <c r="A551" t="s">
        <v>42</v>
      </c>
      <c r="B551" t="s">
        <v>126</v>
      </c>
      <c r="C551" t="s">
        <v>1</v>
      </c>
      <c r="D551" t="s">
        <v>112</v>
      </c>
    </row>
    <row r="552" spans="1:5" x14ac:dyDescent="0.6">
      <c r="A552" t="s">
        <v>42</v>
      </c>
      <c r="B552" t="s">
        <v>126</v>
      </c>
      <c r="C552" t="s">
        <v>1</v>
      </c>
      <c r="D552" t="s">
        <v>94</v>
      </c>
      <c r="E552">
        <v>61478</v>
      </c>
    </row>
    <row r="553" spans="1:5" x14ac:dyDescent="0.6">
      <c r="A553" t="s">
        <v>42</v>
      </c>
      <c r="B553" t="s">
        <v>126</v>
      </c>
      <c r="C553" t="s">
        <v>1</v>
      </c>
      <c r="D553" t="s">
        <v>91</v>
      </c>
    </row>
    <row r="554" spans="1:5" x14ac:dyDescent="0.6">
      <c r="A554" t="s">
        <v>42</v>
      </c>
      <c r="B554" t="s">
        <v>125</v>
      </c>
      <c r="C554" t="s">
        <v>7</v>
      </c>
      <c r="D554" t="s">
        <v>116</v>
      </c>
    </row>
    <row r="555" spans="1:5" x14ac:dyDescent="0.6">
      <c r="A555" t="s">
        <v>42</v>
      </c>
      <c r="B555" t="s">
        <v>125</v>
      </c>
      <c r="C555" t="s">
        <v>7</v>
      </c>
      <c r="D555" t="s">
        <v>115</v>
      </c>
    </row>
    <row r="556" spans="1:5" x14ac:dyDescent="0.6">
      <c r="A556" t="s">
        <v>42</v>
      </c>
      <c r="B556" t="s">
        <v>125</v>
      </c>
      <c r="C556" t="s">
        <v>7</v>
      </c>
      <c r="D556" t="s">
        <v>114</v>
      </c>
    </row>
    <row r="557" spans="1:5" x14ac:dyDescent="0.6">
      <c r="A557" t="s">
        <v>42</v>
      </c>
      <c r="B557" t="s">
        <v>125</v>
      </c>
      <c r="C557" t="s">
        <v>7</v>
      </c>
      <c r="D557" t="s">
        <v>113</v>
      </c>
    </row>
    <row r="558" spans="1:5" x14ac:dyDescent="0.6">
      <c r="A558" t="s">
        <v>42</v>
      </c>
      <c r="B558" t="s">
        <v>125</v>
      </c>
      <c r="C558" t="s">
        <v>7</v>
      </c>
      <c r="D558" t="s">
        <v>112</v>
      </c>
    </row>
    <row r="559" spans="1:5" x14ac:dyDescent="0.6">
      <c r="A559" t="s">
        <v>42</v>
      </c>
      <c r="B559" t="s">
        <v>125</v>
      </c>
      <c r="C559" t="s">
        <v>7</v>
      </c>
      <c r="D559" t="s">
        <v>94</v>
      </c>
    </row>
    <row r="560" spans="1:5" x14ac:dyDescent="0.6">
      <c r="A560" t="s">
        <v>42</v>
      </c>
      <c r="B560" t="s">
        <v>125</v>
      </c>
      <c r="C560" t="s">
        <v>7</v>
      </c>
      <c r="D560" t="s">
        <v>91</v>
      </c>
    </row>
    <row r="561" spans="1:4" x14ac:dyDescent="0.6">
      <c r="A561" t="s">
        <v>42</v>
      </c>
      <c r="B561" t="s">
        <v>125</v>
      </c>
      <c r="C561" t="s">
        <v>4</v>
      </c>
      <c r="D561" t="s">
        <v>116</v>
      </c>
    </row>
    <row r="562" spans="1:4" x14ac:dyDescent="0.6">
      <c r="A562" t="s">
        <v>42</v>
      </c>
      <c r="B562" t="s">
        <v>125</v>
      </c>
      <c r="C562" t="s">
        <v>4</v>
      </c>
      <c r="D562" t="s">
        <v>115</v>
      </c>
    </row>
    <row r="563" spans="1:4" x14ac:dyDescent="0.6">
      <c r="A563" t="s">
        <v>42</v>
      </c>
      <c r="B563" t="s">
        <v>125</v>
      </c>
      <c r="C563" t="s">
        <v>4</v>
      </c>
      <c r="D563" t="s">
        <v>114</v>
      </c>
    </row>
    <row r="564" spans="1:4" x14ac:dyDescent="0.6">
      <c r="A564" t="s">
        <v>42</v>
      </c>
      <c r="B564" t="s">
        <v>125</v>
      </c>
      <c r="C564" t="s">
        <v>4</v>
      </c>
      <c r="D564" t="s">
        <v>113</v>
      </c>
    </row>
    <row r="565" spans="1:4" x14ac:dyDescent="0.6">
      <c r="A565" t="s">
        <v>42</v>
      </c>
      <c r="B565" t="s">
        <v>125</v>
      </c>
      <c r="C565" t="s">
        <v>4</v>
      </c>
      <c r="D565" t="s">
        <v>112</v>
      </c>
    </row>
    <row r="566" spans="1:4" x14ac:dyDescent="0.6">
      <c r="A566" t="s">
        <v>42</v>
      </c>
      <c r="B566" t="s">
        <v>125</v>
      </c>
      <c r="C566" t="s">
        <v>4</v>
      </c>
      <c r="D566" t="s">
        <v>94</v>
      </c>
    </row>
    <row r="567" spans="1:4" x14ac:dyDescent="0.6">
      <c r="A567" t="s">
        <v>42</v>
      </c>
      <c r="B567" t="s">
        <v>125</v>
      </c>
      <c r="C567" t="s">
        <v>4</v>
      </c>
      <c r="D567" t="s">
        <v>91</v>
      </c>
    </row>
    <row r="568" spans="1:4" x14ac:dyDescent="0.6">
      <c r="A568" t="s">
        <v>42</v>
      </c>
      <c r="B568" t="s">
        <v>125</v>
      </c>
      <c r="C568" t="s">
        <v>6</v>
      </c>
      <c r="D568" t="s">
        <v>116</v>
      </c>
    </row>
    <row r="569" spans="1:4" x14ac:dyDescent="0.6">
      <c r="A569" t="s">
        <v>42</v>
      </c>
      <c r="B569" t="s">
        <v>125</v>
      </c>
      <c r="C569" t="s">
        <v>6</v>
      </c>
      <c r="D569" t="s">
        <v>115</v>
      </c>
    </row>
    <row r="570" spans="1:4" x14ac:dyDescent="0.6">
      <c r="A570" t="s">
        <v>42</v>
      </c>
      <c r="B570" t="s">
        <v>125</v>
      </c>
      <c r="C570" t="s">
        <v>6</v>
      </c>
      <c r="D570" t="s">
        <v>114</v>
      </c>
    </row>
    <row r="571" spans="1:4" x14ac:dyDescent="0.6">
      <c r="A571" t="s">
        <v>42</v>
      </c>
      <c r="B571" t="s">
        <v>125</v>
      </c>
      <c r="C571" t="s">
        <v>6</v>
      </c>
      <c r="D571" t="s">
        <v>113</v>
      </c>
    </row>
    <row r="572" spans="1:4" x14ac:dyDescent="0.6">
      <c r="A572" t="s">
        <v>42</v>
      </c>
      <c r="B572" t="s">
        <v>125</v>
      </c>
      <c r="C572" t="s">
        <v>6</v>
      </c>
      <c r="D572" t="s">
        <v>112</v>
      </c>
    </row>
    <row r="573" spans="1:4" x14ac:dyDescent="0.6">
      <c r="A573" t="s">
        <v>42</v>
      </c>
      <c r="B573" t="s">
        <v>125</v>
      </c>
      <c r="C573" t="s">
        <v>6</v>
      </c>
      <c r="D573" t="s">
        <v>94</v>
      </c>
    </row>
    <row r="574" spans="1:4" x14ac:dyDescent="0.6">
      <c r="A574" t="s">
        <v>42</v>
      </c>
      <c r="B574" t="s">
        <v>125</v>
      </c>
      <c r="C574" t="s">
        <v>6</v>
      </c>
      <c r="D574" t="s">
        <v>91</v>
      </c>
    </row>
    <row r="575" spans="1:4" x14ac:dyDescent="0.6">
      <c r="A575" t="s">
        <v>42</v>
      </c>
      <c r="B575" t="s">
        <v>125</v>
      </c>
      <c r="C575" t="s">
        <v>3</v>
      </c>
      <c r="D575" t="s">
        <v>116</v>
      </c>
    </row>
    <row r="576" spans="1:4" x14ac:dyDescent="0.6">
      <c r="A576" t="s">
        <v>42</v>
      </c>
      <c r="B576" t="s">
        <v>125</v>
      </c>
      <c r="C576" t="s">
        <v>3</v>
      </c>
      <c r="D576" t="s">
        <v>115</v>
      </c>
    </row>
    <row r="577" spans="1:5" x14ac:dyDescent="0.6">
      <c r="A577" t="s">
        <v>42</v>
      </c>
      <c r="B577" t="s">
        <v>125</v>
      </c>
      <c r="C577" t="s">
        <v>3</v>
      </c>
      <c r="D577" t="s">
        <v>114</v>
      </c>
    </row>
    <row r="578" spans="1:5" x14ac:dyDescent="0.6">
      <c r="A578" t="s">
        <v>42</v>
      </c>
      <c r="B578" t="s">
        <v>125</v>
      </c>
      <c r="C578" t="s">
        <v>3</v>
      </c>
      <c r="D578" t="s">
        <v>113</v>
      </c>
    </row>
    <row r="579" spans="1:5" x14ac:dyDescent="0.6">
      <c r="A579" t="s">
        <v>42</v>
      </c>
      <c r="B579" t="s">
        <v>125</v>
      </c>
      <c r="C579" t="s">
        <v>3</v>
      </c>
      <c r="D579" t="s">
        <v>112</v>
      </c>
    </row>
    <row r="580" spans="1:5" x14ac:dyDescent="0.6">
      <c r="A580" t="s">
        <v>42</v>
      </c>
      <c r="B580" t="s">
        <v>125</v>
      </c>
      <c r="C580" t="s">
        <v>3</v>
      </c>
      <c r="D580" t="s">
        <v>94</v>
      </c>
    </row>
    <row r="581" spans="1:5" x14ac:dyDescent="0.6">
      <c r="A581" t="s">
        <v>42</v>
      </c>
      <c r="B581" t="s">
        <v>125</v>
      </c>
      <c r="C581" t="s">
        <v>3</v>
      </c>
      <c r="D581" t="s">
        <v>91</v>
      </c>
      <c r="E581">
        <v>36386</v>
      </c>
    </row>
    <row r="582" spans="1:5" x14ac:dyDescent="0.6">
      <c r="A582" t="s">
        <v>42</v>
      </c>
      <c r="B582" t="s">
        <v>125</v>
      </c>
      <c r="C582" t="s">
        <v>2</v>
      </c>
      <c r="D582" t="s">
        <v>116</v>
      </c>
    </row>
    <row r="583" spans="1:5" x14ac:dyDescent="0.6">
      <c r="A583" t="s">
        <v>42</v>
      </c>
      <c r="B583" t="s">
        <v>125</v>
      </c>
      <c r="C583" t="s">
        <v>2</v>
      </c>
      <c r="D583" t="s">
        <v>115</v>
      </c>
    </row>
    <row r="584" spans="1:5" x14ac:dyDescent="0.6">
      <c r="A584" t="s">
        <v>42</v>
      </c>
      <c r="B584" t="s">
        <v>125</v>
      </c>
      <c r="C584" t="s">
        <v>2</v>
      </c>
      <c r="D584" t="s">
        <v>114</v>
      </c>
    </row>
    <row r="585" spans="1:5" x14ac:dyDescent="0.6">
      <c r="A585" t="s">
        <v>42</v>
      </c>
      <c r="B585" t="s">
        <v>125</v>
      </c>
      <c r="C585" t="s">
        <v>2</v>
      </c>
      <c r="D585" t="s">
        <v>113</v>
      </c>
    </row>
    <row r="586" spans="1:5" x14ac:dyDescent="0.6">
      <c r="A586" t="s">
        <v>42</v>
      </c>
      <c r="B586" t="s">
        <v>125</v>
      </c>
      <c r="C586" t="s">
        <v>2</v>
      </c>
      <c r="D586" t="s">
        <v>112</v>
      </c>
    </row>
    <row r="587" spans="1:5" x14ac:dyDescent="0.6">
      <c r="A587" t="s">
        <v>42</v>
      </c>
      <c r="B587" t="s">
        <v>125</v>
      </c>
      <c r="C587" t="s">
        <v>2</v>
      </c>
      <c r="D587" t="s">
        <v>94</v>
      </c>
    </row>
    <row r="588" spans="1:5" x14ac:dyDescent="0.6">
      <c r="A588" t="s">
        <v>42</v>
      </c>
      <c r="B588" t="s">
        <v>125</v>
      </c>
      <c r="C588" t="s">
        <v>2</v>
      </c>
      <c r="D588" t="s">
        <v>91</v>
      </c>
    </row>
    <row r="589" spans="1:5" x14ac:dyDescent="0.6">
      <c r="A589" t="s">
        <v>42</v>
      </c>
      <c r="B589" t="s">
        <v>125</v>
      </c>
      <c r="C589" t="s">
        <v>82</v>
      </c>
      <c r="D589" t="s">
        <v>116</v>
      </c>
    </row>
    <row r="590" spans="1:5" x14ac:dyDescent="0.6">
      <c r="A590" t="s">
        <v>42</v>
      </c>
      <c r="B590" t="s">
        <v>125</v>
      </c>
      <c r="C590" t="s">
        <v>82</v>
      </c>
      <c r="D590" t="s">
        <v>115</v>
      </c>
    </row>
    <row r="591" spans="1:5" x14ac:dyDescent="0.6">
      <c r="A591" t="s">
        <v>42</v>
      </c>
      <c r="B591" t="s">
        <v>125</v>
      </c>
      <c r="C591" t="s">
        <v>82</v>
      </c>
      <c r="D591" t="s">
        <v>114</v>
      </c>
    </row>
    <row r="592" spans="1:5" x14ac:dyDescent="0.6">
      <c r="A592" t="s">
        <v>42</v>
      </c>
      <c r="B592" t="s">
        <v>125</v>
      </c>
      <c r="C592" t="s">
        <v>82</v>
      </c>
      <c r="D592" t="s">
        <v>113</v>
      </c>
    </row>
    <row r="593" spans="1:5" x14ac:dyDescent="0.6">
      <c r="A593" t="s">
        <v>42</v>
      </c>
      <c r="B593" t="s">
        <v>125</v>
      </c>
      <c r="C593" t="s">
        <v>82</v>
      </c>
      <c r="D593" t="s">
        <v>112</v>
      </c>
    </row>
    <row r="594" spans="1:5" x14ac:dyDescent="0.6">
      <c r="A594" t="s">
        <v>42</v>
      </c>
      <c r="B594" t="s">
        <v>125</v>
      </c>
      <c r="C594" t="s">
        <v>82</v>
      </c>
      <c r="D594" t="s">
        <v>94</v>
      </c>
      <c r="E594">
        <v>300000</v>
      </c>
    </row>
    <row r="595" spans="1:5" x14ac:dyDescent="0.6">
      <c r="A595" t="s">
        <v>42</v>
      </c>
      <c r="B595" t="s">
        <v>125</v>
      </c>
      <c r="C595" t="s">
        <v>82</v>
      </c>
      <c r="D595" t="s">
        <v>91</v>
      </c>
      <c r="E595">
        <v>69450</v>
      </c>
    </row>
    <row r="596" spans="1:5" x14ac:dyDescent="0.6">
      <c r="A596" t="s">
        <v>42</v>
      </c>
      <c r="B596" t="s">
        <v>125</v>
      </c>
      <c r="C596" t="s">
        <v>89</v>
      </c>
      <c r="D596" t="s">
        <v>116</v>
      </c>
    </row>
    <row r="597" spans="1:5" x14ac:dyDescent="0.6">
      <c r="A597" t="s">
        <v>42</v>
      </c>
      <c r="B597" t="s">
        <v>125</v>
      </c>
      <c r="C597" t="s">
        <v>89</v>
      </c>
      <c r="D597" t="s">
        <v>115</v>
      </c>
    </row>
    <row r="598" spans="1:5" x14ac:dyDescent="0.6">
      <c r="A598" t="s">
        <v>42</v>
      </c>
      <c r="B598" t="s">
        <v>125</v>
      </c>
      <c r="C598" t="s">
        <v>89</v>
      </c>
      <c r="D598" t="s">
        <v>114</v>
      </c>
    </row>
    <row r="599" spans="1:5" x14ac:dyDescent="0.6">
      <c r="A599" t="s">
        <v>42</v>
      </c>
      <c r="B599" t="s">
        <v>125</v>
      </c>
      <c r="C599" t="s">
        <v>89</v>
      </c>
      <c r="D599" t="s">
        <v>113</v>
      </c>
      <c r="E599">
        <v>41500</v>
      </c>
    </row>
    <row r="600" spans="1:5" x14ac:dyDescent="0.6">
      <c r="A600" t="s">
        <v>42</v>
      </c>
      <c r="B600" t="s">
        <v>125</v>
      </c>
      <c r="C600" t="s">
        <v>89</v>
      </c>
      <c r="D600" t="s">
        <v>112</v>
      </c>
      <c r="E600">
        <v>15099</v>
      </c>
    </row>
    <row r="601" spans="1:5" x14ac:dyDescent="0.6">
      <c r="A601" t="s">
        <v>42</v>
      </c>
      <c r="B601" t="s">
        <v>125</v>
      </c>
      <c r="C601" t="s">
        <v>89</v>
      </c>
      <c r="D601" t="s">
        <v>94</v>
      </c>
      <c r="E601">
        <v>142390</v>
      </c>
    </row>
    <row r="602" spans="1:5" x14ac:dyDescent="0.6">
      <c r="A602" t="s">
        <v>42</v>
      </c>
      <c r="B602" t="s">
        <v>125</v>
      </c>
      <c r="C602" t="s">
        <v>89</v>
      </c>
      <c r="D602" t="s">
        <v>91</v>
      </c>
      <c r="E602">
        <v>76187</v>
      </c>
    </row>
    <row r="603" spans="1:5" x14ac:dyDescent="0.6">
      <c r="A603" t="s">
        <v>42</v>
      </c>
      <c r="B603" t="s">
        <v>125</v>
      </c>
      <c r="C603" t="s">
        <v>1</v>
      </c>
      <c r="D603" t="s">
        <v>116</v>
      </c>
    </row>
    <row r="604" spans="1:5" x14ac:dyDescent="0.6">
      <c r="A604" t="s">
        <v>42</v>
      </c>
      <c r="B604" t="s">
        <v>125</v>
      </c>
      <c r="C604" t="s">
        <v>1</v>
      </c>
      <c r="D604" t="s">
        <v>115</v>
      </c>
    </row>
    <row r="605" spans="1:5" x14ac:dyDescent="0.6">
      <c r="A605" t="s">
        <v>42</v>
      </c>
      <c r="B605" t="s">
        <v>125</v>
      </c>
      <c r="C605" t="s">
        <v>1</v>
      </c>
      <c r="D605" t="s">
        <v>114</v>
      </c>
    </row>
    <row r="606" spans="1:5" x14ac:dyDescent="0.6">
      <c r="A606" t="s">
        <v>42</v>
      </c>
      <c r="B606" t="s">
        <v>125</v>
      </c>
      <c r="C606" t="s">
        <v>1</v>
      </c>
      <c r="D606" t="s">
        <v>113</v>
      </c>
    </row>
    <row r="607" spans="1:5" x14ac:dyDescent="0.6">
      <c r="A607" t="s">
        <v>42</v>
      </c>
      <c r="B607" t="s">
        <v>125</v>
      </c>
      <c r="C607" t="s">
        <v>1</v>
      </c>
      <c r="D607" t="s">
        <v>112</v>
      </c>
      <c r="E607">
        <v>31577</v>
      </c>
    </row>
    <row r="608" spans="1:5" x14ac:dyDescent="0.6">
      <c r="A608" t="s">
        <v>42</v>
      </c>
      <c r="B608" t="s">
        <v>125</v>
      </c>
      <c r="C608" t="s">
        <v>1</v>
      </c>
      <c r="D608" t="s">
        <v>94</v>
      </c>
      <c r="E608">
        <v>1000000</v>
      </c>
    </row>
    <row r="609" spans="1:5" x14ac:dyDescent="0.6">
      <c r="A609" t="s">
        <v>42</v>
      </c>
      <c r="B609" t="s">
        <v>125</v>
      </c>
      <c r="C609" t="s">
        <v>1</v>
      </c>
      <c r="D609" t="s">
        <v>91</v>
      </c>
      <c r="E609">
        <v>275000</v>
      </c>
    </row>
    <row r="610" spans="1:5" x14ac:dyDescent="0.6">
      <c r="A610" t="s">
        <v>42</v>
      </c>
      <c r="B610" t="s">
        <v>124</v>
      </c>
      <c r="C610" t="s">
        <v>7</v>
      </c>
      <c r="D610" t="s">
        <v>116</v>
      </c>
    </row>
    <row r="611" spans="1:5" x14ac:dyDescent="0.6">
      <c r="A611" t="s">
        <v>42</v>
      </c>
      <c r="B611" t="s">
        <v>124</v>
      </c>
      <c r="C611" t="s">
        <v>7</v>
      </c>
      <c r="D611" t="s">
        <v>115</v>
      </c>
    </row>
    <row r="612" spans="1:5" x14ac:dyDescent="0.6">
      <c r="A612" t="s">
        <v>42</v>
      </c>
      <c r="B612" t="s">
        <v>124</v>
      </c>
      <c r="C612" t="s">
        <v>7</v>
      </c>
      <c r="D612" t="s">
        <v>114</v>
      </c>
    </row>
    <row r="613" spans="1:5" x14ac:dyDescent="0.6">
      <c r="A613" t="s">
        <v>42</v>
      </c>
      <c r="B613" t="s">
        <v>124</v>
      </c>
      <c r="C613" t="s">
        <v>7</v>
      </c>
      <c r="D613" t="s">
        <v>113</v>
      </c>
    </row>
    <row r="614" spans="1:5" x14ac:dyDescent="0.6">
      <c r="A614" t="s">
        <v>42</v>
      </c>
      <c r="B614" t="s">
        <v>124</v>
      </c>
      <c r="C614" t="s">
        <v>7</v>
      </c>
      <c r="D614" t="s">
        <v>112</v>
      </c>
    </row>
    <row r="615" spans="1:5" x14ac:dyDescent="0.6">
      <c r="A615" t="s">
        <v>42</v>
      </c>
      <c r="B615" t="s">
        <v>124</v>
      </c>
      <c r="C615" t="s">
        <v>7</v>
      </c>
      <c r="D615" t="s">
        <v>94</v>
      </c>
    </row>
    <row r="616" spans="1:5" x14ac:dyDescent="0.6">
      <c r="A616" t="s">
        <v>42</v>
      </c>
      <c r="B616" t="s">
        <v>124</v>
      </c>
      <c r="C616" t="s">
        <v>7</v>
      </c>
      <c r="D616" t="s">
        <v>91</v>
      </c>
    </row>
    <row r="617" spans="1:5" x14ac:dyDescent="0.6">
      <c r="A617" t="s">
        <v>42</v>
      </c>
      <c r="B617" t="s">
        <v>124</v>
      </c>
      <c r="C617" t="s">
        <v>4</v>
      </c>
      <c r="D617" t="s">
        <v>116</v>
      </c>
    </row>
    <row r="618" spans="1:5" x14ac:dyDescent="0.6">
      <c r="A618" t="s">
        <v>42</v>
      </c>
      <c r="B618" t="s">
        <v>124</v>
      </c>
      <c r="C618" t="s">
        <v>4</v>
      </c>
      <c r="D618" t="s">
        <v>115</v>
      </c>
    </row>
    <row r="619" spans="1:5" x14ac:dyDescent="0.6">
      <c r="A619" t="s">
        <v>42</v>
      </c>
      <c r="B619" t="s">
        <v>124</v>
      </c>
      <c r="C619" t="s">
        <v>4</v>
      </c>
      <c r="D619" t="s">
        <v>114</v>
      </c>
    </row>
    <row r="620" spans="1:5" x14ac:dyDescent="0.6">
      <c r="A620" t="s">
        <v>42</v>
      </c>
      <c r="B620" t="s">
        <v>124</v>
      </c>
      <c r="C620" t="s">
        <v>4</v>
      </c>
      <c r="D620" t="s">
        <v>113</v>
      </c>
    </row>
    <row r="621" spans="1:5" x14ac:dyDescent="0.6">
      <c r="A621" t="s">
        <v>42</v>
      </c>
      <c r="B621" t="s">
        <v>124</v>
      </c>
      <c r="C621" t="s">
        <v>4</v>
      </c>
      <c r="D621" t="s">
        <v>112</v>
      </c>
    </row>
    <row r="622" spans="1:5" x14ac:dyDescent="0.6">
      <c r="A622" t="s">
        <v>42</v>
      </c>
      <c r="B622" t="s">
        <v>124</v>
      </c>
      <c r="C622" t="s">
        <v>4</v>
      </c>
      <c r="D622" t="s">
        <v>94</v>
      </c>
    </row>
    <row r="623" spans="1:5" x14ac:dyDescent="0.6">
      <c r="A623" t="s">
        <v>42</v>
      </c>
      <c r="B623" t="s">
        <v>124</v>
      </c>
      <c r="C623" t="s">
        <v>4</v>
      </c>
      <c r="D623" t="s">
        <v>91</v>
      </c>
    </row>
    <row r="624" spans="1:5" x14ac:dyDescent="0.6">
      <c r="A624" t="s">
        <v>42</v>
      </c>
      <c r="B624" t="s">
        <v>124</v>
      </c>
      <c r="C624" t="s">
        <v>6</v>
      </c>
      <c r="D624" t="s">
        <v>116</v>
      </c>
    </row>
    <row r="625" spans="1:5" x14ac:dyDescent="0.6">
      <c r="A625" t="s">
        <v>42</v>
      </c>
      <c r="B625" t="s">
        <v>124</v>
      </c>
      <c r="C625" t="s">
        <v>6</v>
      </c>
      <c r="D625" t="s">
        <v>115</v>
      </c>
    </row>
    <row r="626" spans="1:5" x14ac:dyDescent="0.6">
      <c r="A626" t="s">
        <v>42</v>
      </c>
      <c r="B626" t="s">
        <v>124</v>
      </c>
      <c r="C626" t="s">
        <v>6</v>
      </c>
      <c r="D626" t="s">
        <v>114</v>
      </c>
    </row>
    <row r="627" spans="1:5" x14ac:dyDescent="0.6">
      <c r="A627" t="s">
        <v>42</v>
      </c>
      <c r="B627" t="s">
        <v>124</v>
      </c>
      <c r="C627" t="s">
        <v>6</v>
      </c>
      <c r="D627" t="s">
        <v>113</v>
      </c>
    </row>
    <row r="628" spans="1:5" x14ac:dyDescent="0.6">
      <c r="A628" t="s">
        <v>42</v>
      </c>
      <c r="B628" t="s">
        <v>124</v>
      </c>
      <c r="C628" t="s">
        <v>6</v>
      </c>
      <c r="D628" t="s">
        <v>112</v>
      </c>
    </row>
    <row r="629" spans="1:5" x14ac:dyDescent="0.6">
      <c r="A629" t="s">
        <v>42</v>
      </c>
      <c r="B629" t="s">
        <v>124</v>
      </c>
      <c r="C629" t="s">
        <v>6</v>
      </c>
      <c r="D629" t="s">
        <v>94</v>
      </c>
    </row>
    <row r="630" spans="1:5" x14ac:dyDescent="0.6">
      <c r="A630" t="s">
        <v>42</v>
      </c>
      <c r="B630" t="s">
        <v>124</v>
      </c>
      <c r="C630" t="s">
        <v>6</v>
      </c>
      <c r="D630" t="s">
        <v>91</v>
      </c>
    </row>
    <row r="631" spans="1:5" x14ac:dyDescent="0.6">
      <c r="A631" t="s">
        <v>42</v>
      </c>
      <c r="B631" t="s">
        <v>124</v>
      </c>
      <c r="C631" t="s">
        <v>3</v>
      </c>
      <c r="D631" t="s">
        <v>116</v>
      </c>
    </row>
    <row r="632" spans="1:5" x14ac:dyDescent="0.6">
      <c r="A632" t="s">
        <v>42</v>
      </c>
      <c r="B632" t="s">
        <v>124</v>
      </c>
      <c r="C632" t="s">
        <v>3</v>
      </c>
      <c r="D632" t="s">
        <v>115</v>
      </c>
      <c r="E632">
        <v>30000</v>
      </c>
    </row>
    <row r="633" spans="1:5" x14ac:dyDescent="0.6">
      <c r="A633" t="s">
        <v>42</v>
      </c>
      <c r="B633" t="s">
        <v>124</v>
      </c>
      <c r="C633" t="s">
        <v>3</v>
      </c>
      <c r="D633" t="s">
        <v>114</v>
      </c>
    </row>
    <row r="634" spans="1:5" x14ac:dyDescent="0.6">
      <c r="A634" t="s">
        <v>42</v>
      </c>
      <c r="B634" t="s">
        <v>124</v>
      </c>
      <c r="C634" t="s">
        <v>3</v>
      </c>
      <c r="D634" t="s">
        <v>113</v>
      </c>
    </row>
    <row r="635" spans="1:5" x14ac:dyDescent="0.6">
      <c r="A635" t="s">
        <v>42</v>
      </c>
      <c r="B635" t="s">
        <v>124</v>
      </c>
      <c r="C635" t="s">
        <v>3</v>
      </c>
      <c r="D635" t="s">
        <v>112</v>
      </c>
    </row>
    <row r="636" spans="1:5" x14ac:dyDescent="0.6">
      <c r="A636" t="s">
        <v>42</v>
      </c>
      <c r="B636" t="s">
        <v>124</v>
      </c>
      <c r="C636" t="s">
        <v>3</v>
      </c>
      <c r="D636" t="s">
        <v>94</v>
      </c>
    </row>
    <row r="637" spans="1:5" x14ac:dyDescent="0.6">
      <c r="A637" t="s">
        <v>42</v>
      </c>
      <c r="B637" t="s">
        <v>124</v>
      </c>
      <c r="C637" t="s">
        <v>3</v>
      </c>
      <c r="D637" t="s">
        <v>91</v>
      </c>
    </row>
    <row r="638" spans="1:5" x14ac:dyDescent="0.6">
      <c r="A638" t="s">
        <v>42</v>
      </c>
      <c r="B638" t="s">
        <v>124</v>
      </c>
      <c r="C638" t="s">
        <v>2</v>
      </c>
      <c r="D638" t="s">
        <v>116</v>
      </c>
    </row>
    <row r="639" spans="1:5" x14ac:dyDescent="0.6">
      <c r="A639" t="s">
        <v>42</v>
      </c>
      <c r="B639" t="s">
        <v>124</v>
      </c>
      <c r="C639" t="s">
        <v>2</v>
      </c>
      <c r="D639" t="s">
        <v>115</v>
      </c>
      <c r="E639">
        <v>20000</v>
      </c>
    </row>
    <row r="640" spans="1:5" x14ac:dyDescent="0.6">
      <c r="A640" t="s">
        <v>42</v>
      </c>
      <c r="B640" t="s">
        <v>124</v>
      </c>
      <c r="C640" t="s">
        <v>2</v>
      </c>
      <c r="D640" t="s">
        <v>114</v>
      </c>
    </row>
    <row r="641" spans="1:5" x14ac:dyDescent="0.6">
      <c r="A641" t="s">
        <v>42</v>
      </c>
      <c r="B641" t="s">
        <v>124</v>
      </c>
      <c r="C641" t="s">
        <v>2</v>
      </c>
      <c r="D641" t="s">
        <v>113</v>
      </c>
    </row>
    <row r="642" spans="1:5" x14ac:dyDescent="0.6">
      <c r="A642" t="s">
        <v>42</v>
      </c>
      <c r="B642" t="s">
        <v>124</v>
      </c>
      <c r="C642" t="s">
        <v>2</v>
      </c>
      <c r="D642" t="s">
        <v>112</v>
      </c>
    </row>
    <row r="643" spans="1:5" x14ac:dyDescent="0.6">
      <c r="A643" t="s">
        <v>42</v>
      </c>
      <c r="B643" t="s">
        <v>124</v>
      </c>
      <c r="C643" t="s">
        <v>2</v>
      </c>
      <c r="D643" t="s">
        <v>94</v>
      </c>
    </row>
    <row r="644" spans="1:5" x14ac:dyDescent="0.6">
      <c r="A644" t="s">
        <v>42</v>
      </c>
      <c r="B644" t="s">
        <v>124</v>
      </c>
      <c r="C644" t="s">
        <v>2</v>
      </c>
      <c r="D644" t="s">
        <v>91</v>
      </c>
    </row>
    <row r="645" spans="1:5" x14ac:dyDescent="0.6">
      <c r="A645" t="s">
        <v>42</v>
      </c>
      <c r="B645" t="s">
        <v>124</v>
      </c>
      <c r="C645" t="s">
        <v>82</v>
      </c>
      <c r="D645" t="s">
        <v>116</v>
      </c>
    </row>
    <row r="646" spans="1:5" x14ac:dyDescent="0.6">
      <c r="A646" t="s">
        <v>42</v>
      </c>
      <c r="B646" t="s">
        <v>124</v>
      </c>
      <c r="C646" t="s">
        <v>82</v>
      </c>
      <c r="D646" t="s">
        <v>115</v>
      </c>
    </row>
    <row r="647" spans="1:5" x14ac:dyDescent="0.6">
      <c r="A647" t="s">
        <v>42</v>
      </c>
      <c r="B647" t="s">
        <v>124</v>
      </c>
      <c r="C647" t="s">
        <v>82</v>
      </c>
      <c r="D647" t="s">
        <v>114</v>
      </c>
    </row>
    <row r="648" spans="1:5" x14ac:dyDescent="0.6">
      <c r="A648" t="s">
        <v>42</v>
      </c>
      <c r="B648" t="s">
        <v>124</v>
      </c>
      <c r="C648" t="s">
        <v>82</v>
      </c>
      <c r="D648" t="s">
        <v>113</v>
      </c>
    </row>
    <row r="649" spans="1:5" x14ac:dyDescent="0.6">
      <c r="A649" t="s">
        <v>42</v>
      </c>
      <c r="B649" t="s">
        <v>124</v>
      </c>
      <c r="C649" t="s">
        <v>82</v>
      </c>
      <c r="D649" t="s">
        <v>112</v>
      </c>
    </row>
    <row r="650" spans="1:5" x14ac:dyDescent="0.6">
      <c r="A650" t="s">
        <v>42</v>
      </c>
      <c r="B650" t="s">
        <v>124</v>
      </c>
      <c r="C650" t="s">
        <v>82</v>
      </c>
      <c r="D650" t="s">
        <v>94</v>
      </c>
      <c r="E650">
        <v>130844</v>
      </c>
    </row>
    <row r="651" spans="1:5" x14ac:dyDescent="0.6">
      <c r="A651" t="s">
        <v>42</v>
      </c>
      <c r="B651" t="s">
        <v>124</v>
      </c>
      <c r="C651" t="s">
        <v>82</v>
      </c>
      <c r="D651" t="s">
        <v>91</v>
      </c>
      <c r="E651">
        <v>130844</v>
      </c>
    </row>
    <row r="652" spans="1:5" x14ac:dyDescent="0.6">
      <c r="A652" t="s">
        <v>42</v>
      </c>
      <c r="B652" t="s">
        <v>124</v>
      </c>
      <c r="C652" t="s">
        <v>89</v>
      </c>
      <c r="D652" t="s">
        <v>116</v>
      </c>
    </row>
    <row r="653" spans="1:5" x14ac:dyDescent="0.6">
      <c r="A653" t="s">
        <v>42</v>
      </c>
      <c r="B653" t="s">
        <v>124</v>
      </c>
      <c r="C653" t="s">
        <v>89</v>
      </c>
      <c r="D653" t="s">
        <v>115</v>
      </c>
      <c r="E653">
        <v>89108</v>
      </c>
    </row>
    <row r="654" spans="1:5" x14ac:dyDescent="0.6">
      <c r="A654" t="s">
        <v>42</v>
      </c>
      <c r="B654" t="s">
        <v>124</v>
      </c>
      <c r="C654" t="s">
        <v>89</v>
      </c>
      <c r="D654" t="s">
        <v>114</v>
      </c>
    </row>
    <row r="655" spans="1:5" x14ac:dyDescent="0.6">
      <c r="A655" t="s">
        <v>42</v>
      </c>
      <c r="B655" t="s">
        <v>124</v>
      </c>
      <c r="C655" t="s">
        <v>89</v>
      </c>
      <c r="D655" t="s">
        <v>113</v>
      </c>
    </row>
    <row r="656" spans="1:5" x14ac:dyDescent="0.6">
      <c r="A656" t="s">
        <v>42</v>
      </c>
      <c r="B656" t="s">
        <v>124</v>
      </c>
      <c r="C656" t="s">
        <v>89</v>
      </c>
      <c r="D656" t="s">
        <v>112</v>
      </c>
    </row>
    <row r="657" spans="1:5" x14ac:dyDescent="0.6">
      <c r="A657" t="s">
        <v>42</v>
      </c>
      <c r="B657" t="s">
        <v>124</v>
      </c>
      <c r="C657" t="s">
        <v>89</v>
      </c>
      <c r="D657" t="s">
        <v>94</v>
      </c>
      <c r="E657">
        <v>110000</v>
      </c>
    </row>
    <row r="658" spans="1:5" x14ac:dyDescent="0.6">
      <c r="A658" t="s">
        <v>42</v>
      </c>
      <c r="B658" t="s">
        <v>124</v>
      </c>
      <c r="C658" t="s">
        <v>89</v>
      </c>
      <c r="D658" t="s">
        <v>91</v>
      </c>
      <c r="E658">
        <v>110000</v>
      </c>
    </row>
    <row r="659" spans="1:5" x14ac:dyDescent="0.6">
      <c r="A659" t="s">
        <v>42</v>
      </c>
      <c r="B659" t="s">
        <v>124</v>
      </c>
      <c r="C659" t="s">
        <v>1</v>
      </c>
      <c r="D659" t="s">
        <v>116</v>
      </c>
    </row>
    <row r="660" spans="1:5" x14ac:dyDescent="0.6">
      <c r="A660" t="s">
        <v>42</v>
      </c>
      <c r="B660" t="s">
        <v>124</v>
      </c>
      <c r="C660" t="s">
        <v>1</v>
      </c>
      <c r="D660" t="s">
        <v>115</v>
      </c>
      <c r="E660">
        <v>200000</v>
      </c>
    </row>
    <row r="661" spans="1:5" x14ac:dyDescent="0.6">
      <c r="A661" t="s">
        <v>42</v>
      </c>
      <c r="B661" t="s">
        <v>124</v>
      </c>
      <c r="C661" t="s">
        <v>1</v>
      </c>
      <c r="D661" t="s">
        <v>114</v>
      </c>
    </row>
    <row r="662" spans="1:5" x14ac:dyDescent="0.6">
      <c r="A662" t="s">
        <v>42</v>
      </c>
      <c r="B662" t="s">
        <v>124</v>
      </c>
      <c r="C662" t="s">
        <v>1</v>
      </c>
      <c r="D662" t="s">
        <v>113</v>
      </c>
    </row>
    <row r="663" spans="1:5" x14ac:dyDescent="0.6">
      <c r="A663" t="s">
        <v>42</v>
      </c>
      <c r="B663" t="s">
        <v>124</v>
      </c>
      <c r="C663" t="s">
        <v>1</v>
      </c>
      <c r="D663" t="s">
        <v>112</v>
      </c>
    </row>
    <row r="664" spans="1:5" x14ac:dyDescent="0.6">
      <c r="A664" t="s">
        <v>42</v>
      </c>
      <c r="B664" t="s">
        <v>124</v>
      </c>
      <c r="C664" t="s">
        <v>1</v>
      </c>
      <c r="D664" t="s">
        <v>94</v>
      </c>
      <c r="E664">
        <v>675566</v>
      </c>
    </row>
    <row r="665" spans="1:5" x14ac:dyDescent="0.6">
      <c r="A665" t="s">
        <v>42</v>
      </c>
      <c r="B665" t="s">
        <v>124</v>
      </c>
      <c r="C665" t="s">
        <v>1</v>
      </c>
      <c r="D665" t="s">
        <v>91</v>
      </c>
      <c r="E665">
        <v>675565</v>
      </c>
    </row>
    <row r="666" spans="1:5" x14ac:dyDescent="0.6">
      <c r="A666" t="s">
        <v>42</v>
      </c>
      <c r="B666" t="s">
        <v>123</v>
      </c>
      <c r="C666" t="s">
        <v>7</v>
      </c>
      <c r="D666" t="s">
        <v>116</v>
      </c>
    </row>
    <row r="667" spans="1:5" x14ac:dyDescent="0.6">
      <c r="A667" t="s">
        <v>42</v>
      </c>
      <c r="B667" t="s">
        <v>123</v>
      </c>
      <c r="C667" t="s">
        <v>7</v>
      </c>
      <c r="D667" t="s">
        <v>115</v>
      </c>
    </row>
    <row r="668" spans="1:5" x14ac:dyDescent="0.6">
      <c r="A668" t="s">
        <v>42</v>
      </c>
      <c r="B668" t="s">
        <v>123</v>
      </c>
      <c r="C668" t="s">
        <v>7</v>
      </c>
      <c r="D668" t="s">
        <v>114</v>
      </c>
    </row>
    <row r="669" spans="1:5" x14ac:dyDescent="0.6">
      <c r="A669" t="s">
        <v>42</v>
      </c>
      <c r="B669" t="s">
        <v>123</v>
      </c>
      <c r="C669" t="s">
        <v>7</v>
      </c>
      <c r="D669" t="s">
        <v>113</v>
      </c>
    </row>
    <row r="670" spans="1:5" x14ac:dyDescent="0.6">
      <c r="A670" t="s">
        <v>42</v>
      </c>
      <c r="B670" t="s">
        <v>123</v>
      </c>
      <c r="C670" t="s">
        <v>7</v>
      </c>
      <c r="D670" t="s">
        <v>112</v>
      </c>
    </row>
    <row r="671" spans="1:5" x14ac:dyDescent="0.6">
      <c r="A671" t="s">
        <v>42</v>
      </c>
      <c r="B671" t="s">
        <v>123</v>
      </c>
      <c r="C671" t="s">
        <v>7</v>
      </c>
      <c r="D671" t="s">
        <v>94</v>
      </c>
    </row>
    <row r="672" spans="1:5" x14ac:dyDescent="0.6">
      <c r="A672" t="s">
        <v>42</v>
      </c>
      <c r="B672" t="s">
        <v>123</v>
      </c>
      <c r="C672" t="s">
        <v>7</v>
      </c>
      <c r="D672" t="s">
        <v>91</v>
      </c>
    </row>
    <row r="673" spans="1:5" x14ac:dyDescent="0.6">
      <c r="A673" t="s">
        <v>42</v>
      </c>
      <c r="B673" t="s">
        <v>123</v>
      </c>
      <c r="C673" t="s">
        <v>4</v>
      </c>
      <c r="D673" t="s">
        <v>116</v>
      </c>
    </row>
    <row r="674" spans="1:5" x14ac:dyDescent="0.6">
      <c r="A674" t="s">
        <v>42</v>
      </c>
      <c r="B674" t="s">
        <v>123</v>
      </c>
      <c r="C674" t="s">
        <v>4</v>
      </c>
      <c r="D674" t="s">
        <v>115</v>
      </c>
      <c r="E674">
        <v>934929</v>
      </c>
    </row>
    <row r="675" spans="1:5" x14ac:dyDescent="0.6">
      <c r="A675" t="s">
        <v>42</v>
      </c>
      <c r="B675" t="s">
        <v>123</v>
      </c>
      <c r="C675" t="s">
        <v>4</v>
      </c>
      <c r="D675" t="s">
        <v>114</v>
      </c>
      <c r="E675">
        <v>214173</v>
      </c>
    </row>
    <row r="676" spans="1:5" x14ac:dyDescent="0.6">
      <c r="A676" t="s">
        <v>42</v>
      </c>
      <c r="B676" t="s">
        <v>123</v>
      </c>
      <c r="C676" t="s">
        <v>4</v>
      </c>
      <c r="D676" t="s">
        <v>113</v>
      </c>
    </row>
    <row r="677" spans="1:5" x14ac:dyDescent="0.6">
      <c r="A677" t="s">
        <v>42</v>
      </c>
      <c r="B677" t="s">
        <v>123</v>
      </c>
      <c r="C677" t="s">
        <v>4</v>
      </c>
      <c r="D677" t="s">
        <v>112</v>
      </c>
    </row>
    <row r="678" spans="1:5" x14ac:dyDescent="0.6">
      <c r="A678" t="s">
        <v>42</v>
      </c>
      <c r="B678" t="s">
        <v>123</v>
      </c>
      <c r="C678" t="s">
        <v>4</v>
      </c>
      <c r="D678" t="s">
        <v>94</v>
      </c>
      <c r="E678">
        <v>5325173</v>
      </c>
    </row>
    <row r="679" spans="1:5" x14ac:dyDescent="0.6">
      <c r="A679" t="s">
        <v>42</v>
      </c>
      <c r="B679" t="s">
        <v>123</v>
      </c>
      <c r="C679" t="s">
        <v>4</v>
      </c>
      <c r="D679" t="s">
        <v>91</v>
      </c>
      <c r="E679">
        <v>15323160</v>
      </c>
    </row>
    <row r="680" spans="1:5" x14ac:dyDescent="0.6">
      <c r="A680" t="s">
        <v>42</v>
      </c>
      <c r="B680" t="s">
        <v>123</v>
      </c>
      <c r="C680" t="s">
        <v>6</v>
      </c>
      <c r="D680" t="s">
        <v>116</v>
      </c>
    </row>
    <row r="681" spans="1:5" x14ac:dyDescent="0.6">
      <c r="A681" t="s">
        <v>42</v>
      </c>
      <c r="B681" t="s">
        <v>123</v>
      </c>
      <c r="C681" t="s">
        <v>6</v>
      </c>
      <c r="D681" t="s">
        <v>115</v>
      </c>
    </row>
    <row r="682" spans="1:5" x14ac:dyDescent="0.6">
      <c r="A682" t="s">
        <v>42</v>
      </c>
      <c r="B682" t="s">
        <v>123</v>
      </c>
      <c r="C682" t="s">
        <v>6</v>
      </c>
      <c r="D682" t="s">
        <v>114</v>
      </c>
    </row>
    <row r="683" spans="1:5" x14ac:dyDescent="0.6">
      <c r="A683" t="s">
        <v>42</v>
      </c>
      <c r="B683" t="s">
        <v>123</v>
      </c>
      <c r="C683" t="s">
        <v>6</v>
      </c>
      <c r="D683" t="s">
        <v>113</v>
      </c>
    </row>
    <row r="684" spans="1:5" x14ac:dyDescent="0.6">
      <c r="A684" t="s">
        <v>42</v>
      </c>
      <c r="B684" t="s">
        <v>123</v>
      </c>
      <c r="C684" t="s">
        <v>6</v>
      </c>
      <c r="D684" t="s">
        <v>112</v>
      </c>
    </row>
    <row r="685" spans="1:5" x14ac:dyDescent="0.6">
      <c r="A685" t="s">
        <v>42</v>
      </c>
      <c r="B685" t="s">
        <v>123</v>
      </c>
      <c r="C685" t="s">
        <v>6</v>
      </c>
      <c r="D685" t="s">
        <v>94</v>
      </c>
    </row>
    <row r="686" spans="1:5" x14ac:dyDescent="0.6">
      <c r="A686" t="s">
        <v>42</v>
      </c>
      <c r="B686" t="s">
        <v>123</v>
      </c>
      <c r="C686" t="s">
        <v>6</v>
      </c>
      <c r="D686" t="s">
        <v>91</v>
      </c>
    </row>
    <row r="687" spans="1:5" x14ac:dyDescent="0.6">
      <c r="A687" t="s">
        <v>42</v>
      </c>
      <c r="B687" t="s">
        <v>123</v>
      </c>
      <c r="C687" t="s">
        <v>3</v>
      </c>
      <c r="D687" t="s">
        <v>116</v>
      </c>
    </row>
    <row r="688" spans="1:5" x14ac:dyDescent="0.6">
      <c r="A688" t="s">
        <v>42</v>
      </c>
      <c r="B688" t="s">
        <v>123</v>
      </c>
      <c r="C688" t="s">
        <v>3</v>
      </c>
      <c r="D688" t="s">
        <v>115</v>
      </c>
      <c r="E688">
        <v>402000</v>
      </c>
    </row>
    <row r="689" spans="1:5" x14ac:dyDescent="0.6">
      <c r="A689" t="s">
        <v>42</v>
      </c>
      <c r="B689" t="s">
        <v>123</v>
      </c>
      <c r="C689" t="s">
        <v>3</v>
      </c>
      <c r="D689" t="s">
        <v>114</v>
      </c>
    </row>
    <row r="690" spans="1:5" x14ac:dyDescent="0.6">
      <c r="A690" t="s">
        <v>42</v>
      </c>
      <c r="B690" t="s">
        <v>123</v>
      </c>
      <c r="C690" t="s">
        <v>3</v>
      </c>
      <c r="D690" t="s">
        <v>113</v>
      </c>
      <c r="E690">
        <v>80660</v>
      </c>
    </row>
    <row r="691" spans="1:5" x14ac:dyDescent="0.6">
      <c r="A691" t="s">
        <v>42</v>
      </c>
      <c r="B691" t="s">
        <v>123</v>
      </c>
      <c r="C691" t="s">
        <v>3</v>
      </c>
      <c r="D691" t="s">
        <v>112</v>
      </c>
    </row>
    <row r="692" spans="1:5" x14ac:dyDescent="0.6">
      <c r="A692" t="s">
        <v>42</v>
      </c>
      <c r="B692" t="s">
        <v>123</v>
      </c>
      <c r="C692" t="s">
        <v>3</v>
      </c>
      <c r="D692" t="s">
        <v>94</v>
      </c>
      <c r="E692">
        <v>60000</v>
      </c>
    </row>
    <row r="693" spans="1:5" x14ac:dyDescent="0.6">
      <c r="A693" t="s">
        <v>42</v>
      </c>
      <c r="B693" t="s">
        <v>123</v>
      </c>
      <c r="C693" t="s">
        <v>3</v>
      </c>
      <c r="D693" t="s">
        <v>91</v>
      </c>
      <c r="E693">
        <v>120000</v>
      </c>
    </row>
    <row r="694" spans="1:5" x14ac:dyDescent="0.6">
      <c r="A694" t="s">
        <v>42</v>
      </c>
      <c r="B694" t="s">
        <v>123</v>
      </c>
      <c r="C694" t="s">
        <v>2</v>
      </c>
      <c r="D694" t="s">
        <v>116</v>
      </c>
    </row>
    <row r="695" spans="1:5" x14ac:dyDescent="0.6">
      <c r="A695" t="s">
        <v>42</v>
      </c>
      <c r="B695" t="s">
        <v>123</v>
      </c>
      <c r="C695" t="s">
        <v>2</v>
      </c>
      <c r="D695" t="s">
        <v>115</v>
      </c>
      <c r="E695">
        <v>871353</v>
      </c>
    </row>
    <row r="696" spans="1:5" x14ac:dyDescent="0.6">
      <c r="A696" t="s">
        <v>42</v>
      </c>
      <c r="B696" t="s">
        <v>123</v>
      </c>
      <c r="C696" t="s">
        <v>2</v>
      </c>
      <c r="D696" t="s">
        <v>114</v>
      </c>
    </row>
    <row r="697" spans="1:5" x14ac:dyDescent="0.6">
      <c r="A697" t="s">
        <v>42</v>
      </c>
      <c r="B697" t="s">
        <v>123</v>
      </c>
      <c r="C697" t="s">
        <v>2</v>
      </c>
      <c r="D697" t="s">
        <v>113</v>
      </c>
      <c r="E697" t="s">
        <v>128</v>
      </c>
    </row>
    <row r="698" spans="1:5" x14ac:dyDescent="0.6">
      <c r="A698" t="s">
        <v>42</v>
      </c>
      <c r="B698" t="s">
        <v>123</v>
      </c>
      <c r="C698" t="s">
        <v>2</v>
      </c>
      <c r="D698" t="s">
        <v>112</v>
      </c>
    </row>
    <row r="699" spans="1:5" x14ac:dyDescent="0.6">
      <c r="A699" t="s">
        <v>42</v>
      </c>
      <c r="B699" t="s">
        <v>123</v>
      </c>
      <c r="C699" t="s">
        <v>2</v>
      </c>
      <c r="D699" t="s">
        <v>94</v>
      </c>
    </row>
    <row r="700" spans="1:5" x14ac:dyDescent="0.6">
      <c r="A700" t="s">
        <v>42</v>
      </c>
      <c r="B700" t="s">
        <v>123</v>
      </c>
      <c r="C700" t="s">
        <v>2</v>
      </c>
      <c r="D700" t="s">
        <v>91</v>
      </c>
    </row>
    <row r="701" spans="1:5" x14ac:dyDescent="0.6">
      <c r="A701" t="s">
        <v>42</v>
      </c>
      <c r="B701" t="s">
        <v>123</v>
      </c>
      <c r="C701" t="s">
        <v>82</v>
      </c>
      <c r="D701" t="s">
        <v>116</v>
      </c>
    </row>
    <row r="702" spans="1:5" x14ac:dyDescent="0.6">
      <c r="A702" t="s">
        <v>42</v>
      </c>
      <c r="B702" t="s">
        <v>123</v>
      </c>
      <c r="C702" t="s">
        <v>82</v>
      </c>
      <c r="D702" t="s">
        <v>115</v>
      </c>
    </row>
    <row r="703" spans="1:5" x14ac:dyDescent="0.6">
      <c r="A703" t="s">
        <v>42</v>
      </c>
      <c r="B703" t="s">
        <v>123</v>
      </c>
      <c r="C703" t="s">
        <v>82</v>
      </c>
      <c r="D703" t="s">
        <v>114</v>
      </c>
    </row>
    <row r="704" spans="1:5" x14ac:dyDescent="0.6">
      <c r="A704" t="s">
        <v>42</v>
      </c>
      <c r="B704" t="s">
        <v>123</v>
      </c>
      <c r="C704" t="s">
        <v>82</v>
      </c>
      <c r="D704" t="s">
        <v>113</v>
      </c>
    </row>
    <row r="705" spans="1:5" x14ac:dyDescent="0.6">
      <c r="A705" t="s">
        <v>42</v>
      </c>
      <c r="B705" t="s">
        <v>123</v>
      </c>
      <c r="C705" t="s">
        <v>82</v>
      </c>
      <c r="D705" t="s">
        <v>112</v>
      </c>
    </row>
    <row r="706" spans="1:5" x14ac:dyDescent="0.6">
      <c r="A706" t="s">
        <v>42</v>
      </c>
      <c r="B706" t="s">
        <v>123</v>
      </c>
      <c r="C706" t="s">
        <v>82</v>
      </c>
      <c r="D706" t="s">
        <v>94</v>
      </c>
      <c r="E706">
        <v>755613</v>
      </c>
    </row>
    <row r="707" spans="1:5" x14ac:dyDescent="0.6">
      <c r="A707" t="s">
        <v>42</v>
      </c>
      <c r="B707" t="s">
        <v>123</v>
      </c>
      <c r="C707" t="s">
        <v>82</v>
      </c>
      <c r="D707" t="s">
        <v>91</v>
      </c>
      <c r="E707">
        <v>428620</v>
      </c>
    </row>
    <row r="708" spans="1:5" x14ac:dyDescent="0.6">
      <c r="A708" t="s">
        <v>42</v>
      </c>
      <c r="B708" t="s">
        <v>123</v>
      </c>
      <c r="C708" t="s">
        <v>89</v>
      </c>
      <c r="D708" t="s">
        <v>116</v>
      </c>
    </row>
    <row r="709" spans="1:5" x14ac:dyDescent="0.6">
      <c r="A709" t="s">
        <v>42</v>
      </c>
      <c r="B709" t="s">
        <v>123</v>
      </c>
      <c r="C709" t="s">
        <v>89</v>
      </c>
      <c r="D709" t="s">
        <v>115</v>
      </c>
      <c r="E709">
        <v>122857</v>
      </c>
    </row>
    <row r="710" spans="1:5" x14ac:dyDescent="0.6">
      <c r="A710" t="s">
        <v>42</v>
      </c>
      <c r="B710" t="s">
        <v>123</v>
      </c>
      <c r="C710" t="s">
        <v>89</v>
      </c>
      <c r="D710" t="s">
        <v>114</v>
      </c>
      <c r="E710">
        <v>59674</v>
      </c>
    </row>
    <row r="711" spans="1:5" x14ac:dyDescent="0.6">
      <c r="A711" t="s">
        <v>42</v>
      </c>
      <c r="B711" t="s">
        <v>123</v>
      </c>
      <c r="C711" t="s">
        <v>89</v>
      </c>
      <c r="D711" t="s">
        <v>113</v>
      </c>
    </row>
    <row r="712" spans="1:5" x14ac:dyDescent="0.6">
      <c r="A712" t="s">
        <v>42</v>
      </c>
      <c r="B712" t="s">
        <v>123</v>
      </c>
      <c r="C712" t="s">
        <v>89</v>
      </c>
      <c r="D712" t="s">
        <v>112</v>
      </c>
      <c r="E712">
        <v>1500</v>
      </c>
    </row>
    <row r="713" spans="1:5" x14ac:dyDescent="0.6">
      <c r="A713" t="s">
        <v>42</v>
      </c>
      <c r="B713" t="s">
        <v>123</v>
      </c>
      <c r="C713" t="s">
        <v>89</v>
      </c>
      <c r="D713" t="s">
        <v>94</v>
      </c>
      <c r="E713">
        <v>76357</v>
      </c>
    </row>
    <row r="714" spans="1:5" x14ac:dyDescent="0.6">
      <c r="A714" t="s">
        <v>42</v>
      </c>
      <c r="B714" t="s">
        <v>123</v>
      </c>
      <c r="C714" t="s">
        <v>89</v>
      </c>
      <c r="D714" t="s">
        <v>91</v>
      </c>
      <c r="E714">
        <v>76357</v>
      </c>
    </row>
    <row r="715" spans="1:5" x14ac:dyDescent="0.6">
      <c r="A715" t="s">
        <v>42</v>
      </c>
      <c r="B715" t="s">
        <v>123</v>
      </c>
      <c r="C715" t="s">
        <v>1</v>
      </c>
      <c r="D715" t="s">
        <v>116</v>
      </c>
    </row>
    <row r="716" spans="1:5" x14ac:dyDescent="0.6">
      <c r="A716" t="s">
        <v>42</v>
      </c>
      <c r="B716" t="s">
        <v>123</v>
      </c>
      <c r="C716" t="s">
        <v>1</v>
      </c>
      <c r="D716" t="s">
        <v>115</v>
      </c>
    </row>
    <row r="717" spans="1:5" x14ac:dyDescent="0.6">
      <c r="A717" t="s">
        <v>42</v>
      </c>
      <c r="B717" t="s">
        <v>123</v>
      </c>
      <c r="C717" t="s">
        <v>1</v>
      </c>
      <c r="D717" t="s">
        <v>114</v>
      </c>
    </row>
    <row r="718" spans="1:5" x14ac:dyDescent="0.6">
      <c r="A718" t="s">
        <v>42</v>
      </c>
      <c r="B718" t="s">
        <v>123</v>
      </c>
      <c r="C718" t="s">
        <v>1</v>
      </c>
      <c r="D718" t="s">
        <v>113</v>
      </c>
    </row>
    <row r="719" spans="1:5" x14ac:dyDescent="0.6">
      <c r="A719" t="s">
        <v>42</v>
      </c>
      <c r="B719" t="s">
        <v>123</v>
      </c>
      <c r="C719" t="s">
        <v>1</v>
      </c>
      <c r="D719" t="s">
        <v>112</v>
      </c>
    </row>
    <row r="720" spans="1:5" x14ac:dyDescent="0.6">
      <c r="A720" t="s">
        <v>42</v>
      </c>
      <c r="B720" t="s">
        <v>123</v>
      </c>
      <c r="C720" t="s">
        <v>1</v>
      </c>
      <c r="D720" t="s">
        <v>94</v>
      </c>
    </row>
    <row r="721" spans="1:5" x14ac:dyDescent="0.6">
      <c r="A721" t="s">
        <v>42</v>
      </c>
      <c r="B721" t="s">
        <v>123</v>
      </c>
      <c r="C721" t="s">
        <v>1</v>
      </c>
      <c r="D721" t="s">
        <v>91</v>
      </c>
    </row>
    <row r="722" spans="1:5" x14ac:dyDescent="0.6">
      <c r="A722" t="s">
        <v>42</v>
      </c>
      <c r="B722" t="s">
        <v>122</v>
      </c>
      <c r="C722" t="s">
        <v>7</v>
      </c>
      <c r="D722" t="s">
        <v>116</v>
      </c>
    </row>
    <row r="723" spans="1:5" x14ac:dyDescent="0.6">
      <c r="A723" t="s">
        <v>42</v>
      </c>
      <c r="B723" t="s">
        <v>122</v>
      </c>
      <c r="C723" t="s">
        <v>7</v>
      </c>
      <c r="D723" t="s">
        <v>115</v>
      </c>
      <c r="E723">
        <v>2561173</v>
      </c>
    </row>
    <row r="724" spans="1:5" x14ac:dyDescent="0.6">
      <c r="A724" t="s">
        <v>42</v>
      </c>
      <c r="B724" t="s">
        <v>122</v>
      </c>
      <c r="C724" t="s">
        <v>7</v>
      </c>
      <c r="D724" t="s">
        <v>114</v>
      </c>
    </row>
    <row r="725" spans="1:5" x14ac:dyDescent="0.6">
      <c r="A725" t="s">
        <v>42</v>
      </c>
      <c r="B725" t="s">
        <v>122</v>
      </c>
      <c r="C725" t="s">
        <v>7</v>
      </c>
      <c r="D725" t="s">
        <v>113</v>
      </c>
    </row>
    <row r="726" spans="1:5" x14ac:dyDescent="0.6">
      <c r="A726" t="s">
        <v>42</v>
      </c>
      <c r="B726" t="s">
        <v>122</v>
      </c>
      <c r="C726" t="s">
        <v>7</v>
      </c>
      <c r="D726" t="s">
        <v>112</v>
      </c>
    </row>
    <row r="727" spans="1:5" x14ac:dyDescent="0.6">
      <c r="A727" t="s">
        <v>42</v>
      </c>
      <c r="B727" t="s">
        <v>122</v>
      </c>
      <c r="C727" t="s">
        <v>7</v>
      </c>
      <c r="D727" t="s">
        <v>94</v>
      </c>
      <c r="E727">
        <v>1920878</v>
      </c>
    </row>
    <row r="728" spans="1:5" x14ac:dyDescent="0.6">
      <c r="A728" t="s">
        <v>42</v>
      </c>
      <c r="B728" t="s">
        <v>122</v>
      </c>
      <c r="C728" t="s">
        <v>7</v>
      </c>
      <c r="D728" t="s">
        <v>91</v>
      </c>
      <c r="E728">
        <v>1920878</v>
      </c>
    </row>
    <row r="729" spans="1:5" x14ac:dyDescent="0.6">
      <c r="A729" t="s">
        <v>42</v>
      </c>
      <c r="B729" t="s">
        <v>122</v>
      </c>
      <c r="C729" t="s">
        <v>4</v>
      </c>
      <c r="D729" t="s">
        <v>116</v>
      </c>
    </row>
    <row r="730" spans="1:5" x14ac:dyDescent="0.6">
      <c r="A730" t="s">
        <v>42</v>
      </c>
      <c r="B730" t="s">
        <v>122</v>
      </c>
      <c r="C730" t="s">
        <v>4</v>
      </c>
      <c r="D730" t="s">
        <v>115</v>
      </c>
    </row>
    <row r="731" spans="1:5" x14ac:dyDescent="0.6">
      <c r="A731" t="s">
        <v>42</v>
      </c>
      <c r="B731" t="s">
        <v>122</v>
      </c>
      <c r="C731" t="s">
        <v>4</v>
      </c>
      <c r="D731" t="s">
        <v>114</v>
      </c>
    </row>
    <row r="732" spans="1:5" x14ac:dyDescent="0.6">
      <c r="A732" t="s">
        <v>42</v>
      </c>
      <c r="B732" t="s">
        <v>122</v>
      </c>
      <c r="C732" t="s">
        <v>4</v>
      </c>
      <c r="D732" t="s">
        <v>113</v>
      </c>
    </row>
    <row r="733" spans="1:5" x14ac:dyDescent="0.6">
      <c r="A733" t="s">
        <v>42</v>
      </c>
      <c r="B733" t="s">
        <v>122</v>
      </c>
      <c r="C733" t="s">
        <v>4</v>
      </c>
      <c r="D733" t="s">
        <v>112</v>
      </c>
    </row>
    <row r="734" spans="1:5" x14ac:dyDescent="0.6">
      <c r="A734" t="s">
        <v>42</v>
      </c>
      <c r="B734" t="s">
        <v>122</v>
      </c>
      <c r="C734" t="s">
        <v>4</v>
      </c>
      <c r="D734" t="s">
        <v>94</v>
      </c>
    </row>
    <row r="735" spans="1:5" x14ac:dyDescent="0.6">
      <c r="A735" t="s">
        <v>42</v>
      </c>
      <c r="B735" t="s">
        <v>122</v>
      </c>
      <c r="C735" t="s">
        <v>4</v>
      </c>
      <c r="D735" t="s">
        <v>91</v>
      </c>
    </row>
    <row r="736" spans="1:5" x14ac:dyDescent="0.6">
      <c r="A736" t="s">
        <v>42</v>
      </c>
      <c r="B736" t="s">
        <v>122</v>
      </c>
      <c r="C736" t="s">
        <v>6</v>
      </c>
      <c r="D736" t="s">
        <v>116</v>
      </c>
    </row>
    <row r="737" spans="1:5" x14ac:dyDescent="0.6">
      <c r="A737" t="s">
        <v>42</v>
      </c>
      <c r="B737" t="s">
        <v>122</v>
      </c>
      <c r="C737" t="s">
        <v>6</v>
      </c>
      <c r="D737" t="s">
        <v>115</v>
      </c>
    </row>
    <row r="738" spans="1:5" x14ac:dyDescent="0.6">
      <c r="A738" t="s">
        <v>42</v>
      </c>
      <c r="B738" t="s">
        <v>122</v>
      </c>
      <c r="C738" t="s">
        <v>6</v>
      </c>
      <c r="D738" t="s">
        <v>114</v>
      </c>
    </row>
    <row r="739" spans="1:5" x14ac:dyDescent="0.6">
      <c r="A739" t="s">
        <v>42</v>
      </c>
      <c r="B739" t="s">
        <v>122</v>
      </c>
      <c r="C739" t="s">
        <v>6</v>
      </c>
      <c r="D739" t="s">
        <v>113</v>
      </c>
    </row>
    <row r="740" spans="1:5" x14ac:dyDescent="0.6">
      <c r="A740" t="s">
        <v>42</v>
      </c>
      <c r="B740" t="s">
        <v>122</v>
      </c>
      <c r="C740" t="s">
        <v>6</v>
      </c>
      <c r="D740" t="s">
        <v>112</v>
      </c>
    </row>
    <row r="741" spans="1:5" x14ac:dyDescent="0.6">
      <c r="A741" t="s">
        <v>42</v>
      </c>
      <c r="B741" t="s">
        <v>122</v>
      </c>
      <c r="C741" t="s">
        <v>6</v>
      </c>
      <c r="D741" t="s">
        <v>94</v>
      </c>
    </row>
    <row r="742" spans="1:5" x14ac:dyDescent="0.6">
      <c r="A742" t="s">
        <v>42</v>
      </c>
      <c r="B742" t="s">
        <v>122</v>
      </c>
      <c r="C742" t="s">
        <v>6</v>
      </c>
      <c r="D742" t="s">
        <v>91</v>
      </c>
    </row>
    <row r="743" spans="1:5" x14ac:dyDescent="0.6">
      <c r="A743" t="s">
        <v>42</v>
      </c>
      <c r="B743" t="s">
        <v>122</v>
      </c>
      <c r="C743" t="s">
        <v>3</v>
      </c>
      <c r="D743" t="s">
        <v>116</v>
      </c>
      <c r="E743">
        <v>7857</v>
      </c>
    </row>
    <row r="744" spans="1:5" x14ac:dyDescent="0.6">
      <c r="A744" t="s">
        <v>42</v>
      </c>
      <c r="B744" t="s">
        <v>122</v>
      </c>
      <c r="C744" t="s">
        <v>3</v>
      </c>
      <c r="D744" t="s">
        <v>115</v>
      </c>
      <c r="E744">
        <v>55000</v>
      </c>
    </row>
    <row r="745" spans="1:5" x14ac:dyDescent="0.6">
      <c r="A745" t="s">
        <v>42</v>
      </c>
      <c r="B745" t="s">
        <v>122</v>
      </c>
      <c r="C745" t="s">
        <v>3</v>
      </c>
      <c r="D745" t="s">
        <v>114</v>
      </c>
      <c r="E745">
        <v>7857</v>
      </c>
    </row>
    <row r="746" spans="1:5" x14ac:dyDescent="0.6">
      <c r="A746" t="s">
        <v>42</v>
      </c>
      <c r="B746" t="s">
        <v>122</v>
      </c>
      <c r="C746" t="s">
        <v>3</v>
      </c>
      <c r="D746" t="s">
        <v>113</v>
      </c>
    </row>
    <row r="747" spans="1:5" x14ac:dyDescent="0.6">
      <c r="A747" t="s">
        <v>42</v>
      </c>
      <c r="B747" t="s">
        <v>122</v>
      </c>
      <c r="C747" t="s">
        <v>3</v>
      </c>
      <c r="D747" t="s">
        <v>112</v>
      </c>
      <c r="E747">
        <v>7857</v>
      </c>
    </row>
    <row r="748" spans="1:5" x14ac:dyDescent="0.6">
      <c r="A748" t="s">
        <v>42</v>
      </c>
      <c r="B748" t="s">
        <v>122</v>
      </c>
      <c r="C748" t="s">
        <v>3</v>
      </c>
      <c r="D748" t="s">
        <v>94</v>
      </c>
      <c r="E748">
        <v>39285</v>
      </c>
    </row>
    <row r="749" spans="1:5" x14ac:dyDescent="0.6">
      <c r="A749" t="s">
        <v>42</v>
      </c>
      <c r="B749" t="s">
        <v>122</v>
      </c>
      <c r="C749" t="s">
        <v>3</v>
      </c>
      <c r="D749" t="s">
        <v>91</v>
      </c>
      <c r="E749">
        <v>39285</v>
      </c>
    </row>
    <row r="750" spans="1:5" x14ac:dyDescent="0.6">
      <c r="A750" t="s">
        <v>42</v>
      </c>
      <c r="B750" t="s">
        <v>122</v>
      </c>
      <c r="C750" t="s">
        <v>2</v>
      </c>
      <c r="D750" t="s">
        <v>116</v>
      </c>
      <c r="E750">
        <v>23288</v>
      </c>
    </row>
    <row r="751" spans="1:5" x14ac:dyDescent="0.6">
      <c r="A751" t="s">
        <v>42</v>
      </c>
      <c r="B751" t="s">
        <v>122</v>
      </c>
      <c r="C751" t="s">
        <v>2</v>
      </c>
      <c r="D751" t="s">
        <v>115</v>
      </c>
      <c r="E751">
        <v>139736</v>
      </c>
    </row>
    <row r="752" spans="1:5" x14ac:dyDescent="0.6">
      <c r="A752" t="s">
        <v>42</v>
      </c>
      <c r="B752" t="s">
        <v>122</v>
      </c>
      <c r="C752" t="s">
        <v>2</v>
      </c>
      <c r="D752" t="s">
        <v>114</v>
      </c>
      <c r="E752">
        <v>46577</v>
      </c>
    </row>
    <row r="753" spans="1:5" x14ac:dyDescent="0.6">
      <c r="A753" t="s">
        <v>42</v>
      </c>
      <c r="B753" t="s">
        <v>122</v>
      </c>
      <c r="C753" t="s">
        <v>2</v>
      </c>
      <c r="D753" t="s">
        <v>113</v>
      </c>
    </row>
    <row r="754" spans="1:5" x14ac:dyDescent="0.6">
      <c r="A754" t="s">
        <v>42</v>
      </c>
      <c r="B754" t="s">
        <v>122</v>
      </c>
      <c r="C754" t="s">
        <v>2</v>
      </c>
      <c r="D754" t="s">
        <v>112</v>
      </c>
      <c r="E754">
        <v>23288</v>
      </c>
    </row>
    <row r="755" spans="1:5" x14ac:dyDescent="0.6">
      <c r="A755" t="s">
        <v>42</v>
      </c>
      <c r="B755" t="s">
        <v>122</v>
      </c>
      <c r="C755" t="s">
        <v>2</v>
      </c>
      <c r="D755" t="s">
        <v>94</v>
      </c>
      <c r="E755">
        <v>166444</v>
      </c>
    </row>
    <row r="756" spans="1:5" x14ac:dyDescent="0.6">
      <c r="A756" t="s">
        <v>42</v>
      </c>
      <c r="B756" t="s">
        <v>122</v>
      </c>
      <c r="C756" t="s">
        <v>2</v>
      </c>
      <c r="D756" t="s">
        <v>91</v>
      </c>
      <c r="E756">
        <v>116444</v>
      </c>
    </row>
    <row r="757" spans="1:5" x14ac:dyDescent="0.6">
      <c r="A757" t="s">
        <v>42</v>
      </c>
      <c r="B757" t="s">
        <v>122</v>
      </c>
      <c r="C757" t="s">
        <v>82</v>
      </c>
      <c r="D757" t="s">
        <v>116</v>
      </c>
      <c r="E757">
        <v>33471</v>
      </c>
    </row>
    <row r="758" spans="1:5" x14ac:dyDescent="0.6">
      <c r="A758" t="s">
        <v>42</v>
      </c>
      <c r="B758" t="s">
        <v>122</v>
      </c>
      <c r="C758" t="s">
        <v>82</v>
      </c>
      <c r="D758" t="s">
        <v>115</v>
      </c>
      <c r="E758">
        <v>200830</v>
      </c>
    </row>
    <row r="759" spans="1:5" x14ac:dyDescent="0.6">
      <c r="A759" t="s">
        <v>42</v>
      </c>
      <c r="B759" t="s">
        <v>122</v>
      </c>
      <c r="C759" t="s">
        <v>82</v>
      </c>
      <c r="D759" t="s">
        <v>114</v>
      </c>
      <c r="E759">
        <v>66943</v>
      </c>
    </row>
    <row r="760" spans="1:5" x14ac:dyDescent="0.6">
      <c r="A760" t="s">
        <v>42</v>
      </c>
      <c r="B760" t="s">
        <v>122</v>
      </c>
      <c r="C760" t="s">
        <v>82</v>
      </c>
      <c r="D760" t="s">
        <v>113</v>
      </c>
    </row>
    <row r="761" spans="1:5" x14ac:dyDescent="0.6">
      <c r="A761" t="s">
        <v>42</v>
      </c>
      <c r="B761" t="s">
        <v>122</v>
      </c>
      <c r="C761" t="s">
        <v>82</v>
      </c>
      <c r="D761" t="s">
        <v>112</v>
      </c>
      <c r="E761">
        <v>33472</v>
      </c>
    </row>
    <row r="762" spans="1:5" x14ac:dyDescent="0.6">
      <c r="A762" t="s">
        <v>42</v>
      </c>
      <c r="B762" t="s">
        <v>122</v>
      </c>
      <c r="C762" t="s">
        <v>82</v>
      </c>
      <c r="D762" t="s">
        <v>94</v>
      </c>
      <c r="E762">
        <v>167359</v>
      </c>
    </row>
    <row r="763" spans="1:5" x14ac:dyDescent="0.6">
      <c r="A763" t="s">
        <v>42</v>
      </c>
      <c r="B763" t="s">
        <v>122</v>
      </c>
      <c r="C763" t="s">
        <v>82</v>
      </c>
      <c r="D763" t="s">
        <v>91</v>
      </c>
      <c r="E763">
        <v>167359</v>
      </c>
    </row>
    <row r="764" spans="1:5" x14ac:dyDescent="0.6">
      <c r="A764" t="s">
        <v>42</v>
      </c>
      <c r="B764" t="s">
        <v>122</v>
      </c>
      <c r="C764" t="s">
        <v>89</v>
      </c>
      <c r="D764" t="s">
        <v>116</v>
      </c>
      <c r="E764">
        <v>1500</v>
      </c>
    </row>
    <row r="765" spans="1:5" x14ac:dyDescent="0.6">
      <c r="A765" t="s">
        <v>42</v>
      </c>
      <c r="B765" t="s">
        <v>122</v>
      </c>
      <c r="C765" t="s">
        <v>89</v>
      </c>
      <c r="D765" t="s">
        <v>115</v>
      </c>
      <c r="E765">
        <v>223043</v>
      </c>
    </row>
    <row r="766" spans="1:5" x14ac:dyDescent="0.6">
      <c r="A766" t="s">
        <v>42</v>
      </c>
      <c r="B766" t="s">
        <v>122</v>
      </c>
      <c r="C766" t="s">
        <v>89</v>
      </c>
      <c r="D766" t="s">
        <v>114</v>
      </c>
      <c r="E766">
        <v>110022</v>
      </c>
    </row>
    <row r="767" spans="1:5" x14ac:dyDescent="0.6">
      <c r="A767" t="s">
        <v>42</v>
      </c>
      <c r="B767" t="s">
        <v>122</v>
      </c>
      <c r="C767" t="s">
        <v>89</v>
      </c>
      <c r="D767" t="s">
        <v>113</v>
      </c>
    </row>
    <row r="768" spans="1:5" x14ac:dyDescent="0.6">
      <c r="A768" t="s">
        <v>42</v>
      </c>
      <c r="B768" t="s">
        <v>122</v>
      </c>
      <c r="C768" t="s">
        <v>89</v>
      </c>
      <c r="D768" t="s">
        <v>112</v>
      </c>
      <c r="E768">
        <v>36174</v>
      </c>
    </row>
    <row r="769" spans="1:5" x14ac:dyDescent="0.6">
      <c r="A769" t="s">
        <v>42</v>
      </c>
      <c r="B769" t="s">
        <v>122</v>
      </c>
      <c r="C769" t="s">
        <v>89</v>
      </c>
      <c r="D769" t="s">
        <v>94</v>
      </c>
      <c r="E769">
        <v>186370</v>
      </c>
    </row>
    <row r="770" spans="1:5" x14ac:dyDescent="0.6">
      <c r="A770" t="s">
        <v>42</v>
      </c>
      <c r="B770" t="s">
        <v>122</v>
      </c>
      <c r="C770" t="s">
        <v>89</v>
      </c>
      <c r="D770" t="s">
        <v>91</v>
      </c>
      <c r="E770">
        <v>186370</v>
      </c>
    </row>
    <row r="771" spans="1:5" x14ac:dyDescent="0.6">
      <c r="A771" t="s">
        <v>42</v>
      </c>
      <c r="B771" t="s">
        <v>122</v>
      </c>
      <c r="C771" t="s">
        <v>1</v>
      </c>
      <c r="D771" t="s">
        <v>116</v>
      </c>
      <c r="E771">
        <v>755716</v>
      </c>
    </row>
    <row r="772" spans="1:5" x14ac:dyDescent="0.6">
      <c r="A772" t="s">
        <v>42</v>
      </c>
      <c r="B772" t="s">
        <v>122</v>
      </c>
      <c r="C772" t="s">
        <v>1</v>
      </c>
      <c r="D772" t="s">
        <v>115</v>
      </c>
      <c r="E772">
        <v>4534301</v>
      </c>
    </row>
    <row r="773" spans="1:5" x14ac:dyDescent="0.6">
      <c r="A773" t="s">
        <v>42</v>
      </c>
      <c r="B773" t="s">
        <v>122</v>
      </c>
      <c r="C773" t="s">
        <v>1</v>
      </c>
      <c r="D773" t="s">
        <v>114</v>
      </c>
      <c r="E773">
        <v>1511433</v>
      </c>
    </row>
    <row r="774" spans="1:5" x14ac:dyDescent="0.6">
      <c r="A774" t="s">
        <v>42</v>
      </c>
      <c r="B774" t="s">
        <v>122</v>
      </c>
      <c r="C774" t="s">
        <v>1</v>
      </c>
      <c r="D774" t="s">
        <v>113</v>
      </c>
    </row>
    <row r="775" spans="1:5" x14ac:dyDescent="0.6">
      <c r="A775" t="s">
        <v>42</v>
      </c>
      <c r="B775" t="s">
        <v>122</v>
      </c>
      <c r="C775" t="s">
        <v>1</v>
      </c>
      <c r="D775" t="s">
        <v>112</v>
      </c>
      <c r="E775">
        <v>755716</v>
      </c>
    </row>
    <row r="776" spans="1:5" x14ac:dyDescent="0.6">
      <c r="A776" t="s">
        <v>42</v>
      </c>
      <c r="B776" t="s">
        <v>122</v>
      </c>
      <c r="C776" t="s">
        <v>1</v>
      </c>
      <c r="D776" t="s">
        <v>94</v>
      </c>
      <c r="E776">
        <v>3778586</v>
      </c>
    </row>
    <row r="777" spans="1:5" x14ac:dyDescent="0.6">
      <c r="A777" t="s">
        <v>42</v>
      </c>
      <c r="B777" t="s">
        <v>122</v>
      </c>
      <c r="C777" t="s">
        <v>1</v>
      </c>
      <c r="D777" t="s">
        <v>91</v>
      </c>
      <c r="E777">
        <v>3778586</v>
      </c>
    </row>
    <row r="778" spans="1:5" x14ac:dyDescent="0.6">
      <c r="A778" t="s">
        <v>42</v>
      </c>
      <c r="B778" t="s">
        <v>121</v>
      </c>
      <c r="C778" t="s">
        <v>7</v>
      </c>
      <c r="D778" t="s">
        <v>116</v>
      </c>
    </row>
    <row r="779" spans="1:5" x14ac:dyDescent="0.6">
      <c r="A779" t="s">
        <v>42</v>
      </c>
      <c r="B779" t="s">
        <v>121</v>
      </c>
      <c r="C779" t="s">
        <v>7</v>
      </c>
      <c r="D779" t="s">
        <v>115</v>
      </c>
    </row>
    <row r="780" spans="1:5" x14ac:dyDescent="0.6">
      <c r="A780" t="s">
        <v>42</v>
      </c>
      <c r="B780" t="s">
        <v>121</v>
      </c>
      <c r="C780" t="s">
        <v>7</v>
      </c>
      <c r="D780" t="s">
        <v>114</v>
      </c>
    </row>
    <row r="781" spans="1:5" x14ac:dyDescent="0.6">
      <c r="A781" t="s">
        <v>42</v>
      </c>
      <c r="B781" t="s">
        <v>121</v>
      </c>
      <c r="C781" t="s">
        <v>7</v>
      </c>
      <c r="D781" t="s">
        <v>113</v>
      </c>
    </row>
    <row r="782" spans="1:5" x14ac:dyDescent="0.6">
      <c r="A782" t="s">
        <v>42</v>
      </c>
      <c r="B782" t="s">
        <v>121</v>
      </c>
      <c r="C782" t="s">
        <v>7</v>
      </c>
      <c r="D782" t="s">
        <v>112</v>
      </c>
    </row>
    <row r="783" spans="1:5" x14ac:dyDescent="0.6">
      <c r="A783" t="s">
        <v>42</v>
      </c>
      <c r="B783" t="s">
        <v>121</v>
      </c>
      <c r="C783" t="s">
        <v>7</v>
      </c>
      <c r="D783" t="s">
        <v>94</v>
      </c>
    </row>
    <row r="784" spans="1:5" x14ac:dyDescent="0.6">
      <c r="A784" t="s">
        <v>42</v>
      </c>
      <c r="B784" t="s">
        <v>121</v>
      </c>
      <c r="C784" t="s">
        <v>7</v>
      </c>
      <c r="D784" t="s">
        <v>91</v>
      </c>
    </row>
    <row r="785" spans="1:4" x14ac:dyDescent="0.6">
      <c r="A785" t="s">
        <v>42</v>
      </c>
      <c r="B785" t="s">
        <v>121</v>
      </c>
      <c r="C785" t="s">
        <v>4</v>
      </c>
      <c r="D785" t="s">
        <v>116</v>
      </c>
    </row>
    <row r="786" spans="1:4" x14ac:dyDescent="0.6">
      <c r="A786" t="s">
        <v>42</v>
      </c>
      <c r="B786" t="s">
        <v>121</v>
      </c>
      <c r="C786" t="s">
        <v>4</v>
      </c>
      <c r="D786" t="s">
        <v>115</v>
      </c>
    </row>
    <row r="787" spans="1:4" x14ac:dyDescent="0.6">
      <c r="A787" t="s">
        <v>42</v>
      </c>
      <c r="B787" t="s">
        <v>121</v>
      </c>
      <c r="C787" t="s">
        <v>4</v>
      </c>
      <c r="D787" t="s">
        <v>114</v>
      </c>
    </row>
    <row r="788" spans="1:4" x14ac:dyDescent="0.6">
      <c r="A788" t="s">
        <v>42</v>
      </c>
      <c r="B788" t="s">
        <v>121</v>
      </c>
      <c r="C788" t="s">
        <v>4</v>
      </c>
      <c r="D788" t="s">
        <v>113</v>
      </c>
    </row>
    <row r="789" spans="1:4" x14ac:dyDescent="0.6">
      <c r="A789" t="s">
        <v>42</v>
      </c>
      <c r="B789" t="s">
        <v>121</v>
      </c>
      <c r="C789" t="s">
        <v>4</v>
      </c>
      <c r="D789" t="s">
        <v>112</v>
      </c>
    </row>
    <row r="790" spans="1:4" x14ac:dyDescent="0.6">
      <c r="A790" t="s">
        <v>42</v>
      </c>
      <c r="B790" t="s">
        <v>121</v>
      </c>
      <c r="C790" t="s">
        <v>4</v>
      </c>
      <c r="D790" t="s">
        <v>94</v>
      </c>
    </row>
    <row r="791" spans="1:4" x14ac:dyDescent="0.6">
      <c r="A791" t="s">
        <v>42</v>
      </c>
      <c r="B791" t="s">
        <v>121</v>
      </c>
      <c r="C791" t="s">
        <v>4</v>
      </c>
      <c r="D791" t="s">
        <v>91</v>
      </c>
    </row>
    <row r="792" spans="1:4" x14ac:dyDescent="0.6">
      <c r="A792" t="s">
        <v>42</v>
      </c>
      <c r="B792" t="s">
        <v>121</v>
      </c>
      <c r="C792" t="s">
        <v>6</v>
      </c>
      <c r="D792" t="s">
        <v>116</v>
      </c>
    </row>
    <row r="793" spans="1:4" x14ac:dyDescent="0.6">
      <c r="A793" t="s">
        <v>42</v>
      </c>
      <c r="B793" t="s">
        <v>121</v>
      </c>
      <c r="C793" t="s">
        <v>6</v>
      </c>
      <c r="D793" t="s">
        <v>115</v>
      </c>
    </row>
    <row r="794" spans="1:4" x14ac:dyDescent="0.6">
      <c r="A794" t="s">
        <v>42</v>
      </c>
      <c r="B794" t="s">
        <v>121</v>
      </c>
      <c r="C794" t="s">
        <v>6</v>
      </c>
      <c r="D794" t="s">
        <v>114</v>
      </c>
    </row>
    <row r="795" spans="1:4" x14ac:dyDescent="0.6">
      <c r="A795" t="s">
        <v>42</v>
      </c>
      <c r="B795" t="s">
        <v>121</v>
      </c>
      <c r="C795" t="s">
        <v>6</v>
      </c>
      <c r="D795" t="s">
        <v>113</v>
      </c>
    </row>
    <row r="796" spans="1:4" x14ac:dyDescent="0.6">
      <c r="A796" t="s">
        <v>42</v>
      </c>
      <c r="B796" t="s">
        <v>121</v>
      </c>
      <c r="C796" t="s">
        <v>6</v>
      </c>
      <c r="D796" t="s">
        <v>112</v>
      </c>
    </row>
    <row r="797" spans="1:4" x14ac:dyDescent="0.6">
      <c r="A797" t="s">
        <v>42</v>
      </c>
      <c r="B797" t="s">
        <v>121</v>
      </c>
      <c r="C797" t="s">
        <v>6</v>
      </c>
      <c r="D797" t="s">
        <v>94</v>
      </c>
    </row>
    <row r="798" spans="1:4" x14ac:dyDescent="0.6">
      <c r="A798" t="s">
        <v>42</v>
      </c>
      <c r="B798" t="s">
        <v>121</v>
      </c>
      <c r="C798" t="s">
        <v>6</v>
      </c>
      <c r="D798" t="s">
        <v>91</v>
      </c>
    </row>
    <row r="799" spans="1:4" x14ac:dyDescent="0.6">
      <c r="A799" t="s">
        <v>42</v>
      </c>
      <c r="B799" t="s">
        <v>121</v>
      </c>
      <c r="C799" t="s">
        <v>3</v>
      </c>
      <c r="D799" t="s">
        <v>116</v>
      </c>
    </row>
    <row r="800" spans="1:4" x14ac:dyDescent="0.6">
      <c r="A800" t="s">
        <v>42</v>
      </c>
      <c r="B800" t="s">
        <v>121</v>
      </c>
      <c r="C800" t="s">
        <v>3</v>
      </c>
      <c r="D800" t="s">
        <v>115</v>
      </c>
    </row>
    <row r="801" spans="1:4" x14ac:dyDescent="0.6">
      <c r="A801" t="s">
        <v>42</v>
      </c>
      <c r="B801" t="s">
        <v>121</v>
      </c>
      <c r="C801" t="s">
        <v>3</v>
      </c>
      <c r="D801" t="s">
        <v>114</v>
      </c>
    </row>
    <row r="802" spans="1:4" x14ac:dyDescent="0.6">
      <c r="A802" t="s">
        <v>42</v>
      </c>
      <c r="B802" t="s">
        <v>121</v>
      </c>
      <c r="C802" t="s">
        <v>3</v>
      </c>
      <c r="D802" t="s">
        <v>113</v>
      </c>
    </row>
    <row r="803" spans="1:4" x14ac:dyDescent="0.6">
      <c r="A803" t="s">
        <v>42</v>
      </c>
      <c r="B803" t="s">
        <v>121</v>
      </c>
      <c r="C803" t="s">
        <v>3</v>
      </c>
      <c r="D803" t="s">
        <v>112</v>
      </c>
    </row>
    <row r="804" spans="1:4" x14ac:dyDescent="0.6">
      <c r="A804" t="s">
        <v>42</v>
      </c>
      <c r="B804" t="s">
        <v>121</v>
      </c>
      <c r="C804" t="s">
        <v>3</v>
      </c>
      <c r="D804" t="s">
        <v>94</v>
      </c>
    </row>
    <row r="805" spans="1:4" x14ac:dyDescent="0.6">
      <c r="A805" t="s">
        <v>42</v>
      </c>
      <c r="B805" t="s">
        <v>121</v>
      </c>
      <c r="C805" t="s">
        <v>3</v>
      </c>
      <c r="D805" t="s">
        <v>91</v>
      </c>
    </row>
    <row r="806" spans="1:4" x14ac:dyDescent="0.6">
      <c r="A806" t="s">
        <v>42</v>
      </c>
      <c r="B806" t="s">
        <v>121</v>
      </c>
      <c r="C806" t="s">
        <v>2</v>
      </c>
      <c r="D806" t="s">
        <v>116</v>
      </c>
    </row>
    <row r="807" spans="1:4" x14ac:dyDescent="0.6">
      <c r="A807" t="s">
        <v>42</v>
      </c>
      <c r="B807" t="s">
        <v>121</v>
      </c>
      <c r="C807" t="s">
        <v>2</v>
      </c>
      <c r="D807" t="s">
        <v>115</v>
      </c>
    </row>
    <row r="808" spans="1:4" x14ac:dyDescent="0.6">
      <c r="A808" t="s">
        <v>42</v>
      </c>
      <c r="B808" t="s">
        <v>121</v>
      </c>
      <c r="C808" t="s">
        <v>2</v>
      </c>
      <c r="D808" t="s">
        <v>114</v>
      </c>
    </row>
    <row r="809" spans="1:4" x14ac:dyDescent="0.6">
      <c r="A809" t="s">
        <v>42</v>
      </c>
      <c r="B809" t="s">
        <v>121</v>
      </c>
      <c r="C809" t="s">
        <v>2</v>
      </c>
      <c r="D809" t="s">
        <v>113</v>
      </c>
    </row>
    <row r="810" spans="1:4" x14ac:dyDescent="0.6">
      <c r="A810" t="s">
        <v>42</v>
      </c>
      <c r="B810" t="s">
        <v>121</v>
      </c>
      <c r="C810" t="s">
        <v>2</v>
      </c>
      <c r="D810" t="s">
        <v>112</v>
      </c>
    </row>
    <row r="811" spans="1:4" x14ac:dyDescent="0.6">
      <c r="A811" t="s">
        <v>42</v>
      </c>
      <c r="B811" t="s">
        <v>121</v>
      </c>
      <c r="C811" t="s">
        <v>2</v>
      </c>
      <c r="D811" t="s">
        <v>94</v>
      </c>
    </row>
    <row r="812" spans="1:4" x14ac:dyDescent="0.6">
      <c r="A812" t="s">
        <v>42</v>
      </c>
      <c r="B812" t="s">
        <v>121</v>
      </c>
      <c r="C812" t="s">
        <v>2</v>
      </c>
      <c r="D812" t="s">
        <v>91</v>
      </c>
    </row>
    <row r="813" spans="1:4" x14ac:dyDescent="0.6">
      <c r="A813" t="s">
        <v>42</v>
      </c>
      <c r="B813" t="s">
        <v>121</v>
      </c>
      <c r="C813" t="s">
        <v>82</v>
      </c>
      <c r="D813" t="s">
        <v>116</v>
      </c>
    </row>
    <row r="814" spans="1:4" x14ac:dyDescent="0.6">
      <c r="A814" t="s">
        <v>42</v>
      </c>
      <c r="B814" t="s">
        <v>121</v>
      </c>
      <c r="C814" t="s">
        <v>82</v>
      </c>
      <c r="D814" t="s">
        <v>115</v>
      </c>
    </row>
    <row r="815" spans="1:4" x14ac:dyDescent="0.6">
      <c r="A815" t="s">
        <v>42</v>
      </c>
      <c r="B815" t="s">
        <v>121</v>
      </c>
      <c r="C815" t="s">
        <v>82</v>
      </c>
      <c r="D815" t="s">
        <v>114</v>
      </c>
    </row>
    <row r="816" spans="1:4" x14ac:dyDescent="0.6">
      <c r="A816" t="s">
        <v>42</v>
      </c>
      <c r="B816" t="s">
        <v>121</v>
      </c>
      <c r="C816" t="s">
        <v>82</v>
      </c>
      <c r="D816" t="s">
        <v>113</v>
      </c>
    </row>
    <row r="817" spans="1:5" x14ac:dyDescent="0.6">
      <c r="A817" t="s">
        <v>42</v>
      </c>
      <c r="B817" t="s">
        <v>121</v>
      </c>
      <c r="C817" t="s">
        <v>82</v>
      </c>
      <c r="D817" t="s">
        <v>112</v>
      </c>
    </row>
    <row r="818" spans="1:5" x14ac:dyDescent="0.6">
      <c r="A818" t="s">
        <v>42</v>
      </c>
      <c r="B818" t="s">
        <v>121</v>
      </c>
      <c r="C818" t="s">
        <v>82</v>
      </c>
      <c r="D818" t="s">
        <v>94</v>
      </c>
    </row>
    <row r="819" spans="1:5" x14ac:dyDescent="0.6">
      <c r="A819" t="s">
        <v>42</v>
      </c>
      <c r="B819" t="s">
        <v>121</v>
      </c>
      <c r="C819" t="s">
        <v>82</v>
      </c>
      <c r="D819" t="s">
        <v>91</v>
      </c>
    </row>
    <row r="820" spans="1:5" x14ac:dyDescent="0.6">
      <c r="A820" t="s">
        <v>42</v>
      </c>
      <c r="B820" t="s">
        <v>121</v>
      </c>
      <c r="C820" t="s">
        <v>89</v>
      </c>
      <c r="D820" t="s">
        <v>116</v>
      </c>
    </row>
    <row r="821" spans="1:5" x14ac:dyDescent="0.6">
      <c r="A821" t="s">
        <v>42</v>
      </c>
      <c r="B821" t="s">
        <v>121</v>
      </c>
      <c r="C821" t="s">
        <v>89</v>
      </c>
      <c r="D821" t="s">
        <v>115</v>
      </c>
      <c r="E821">
        <v>272500</v>
      </c>
    </row>
    <row r="822" spans="1:5" x14ac:dyDescent="0.6">
      <c r="A822" t="s">
        <v>42</v>
      </c>
      <c r="B822" t="s">
        <v>121</v>
      </c>
      <c r="C822" t="s">
        <v>89</v>
      </c>
      <c r="D822" t="s">
        <v>114</v>
      </c>
    </row>
    <row r="823" spans="1:5" x14ac:dyDescent="0.6">
      <c r="A823" t="s">
        <v>42</v>
      </c>
      <c r="B823" t="s">
        <v>121</v>
      </c>
      <c r="C823" t="s">
        <v>89</v>
      </c>
      <c r="D823" t="s">
        <v>113</v>
      </c>
    </row>
    <row r="824" spans="1:5" x14ac:dyDescent="0.6">
      <c r="A824" t="s">
        <v>42</v>
      </c>
      <c r="B824" t="s">
        <v>121</v>
      </c>
      <c r="C824" t="s">
        <v>89</v>
      </c>
      <c r="D824" t="s">
        <v>112</v>
      </c>
    </row>
    <row r="825" spans="1:5" x14ac:dyDescent="0.6">
      <c r="A825" t="s">
        <v>42</v>
      </c>
      <c r="B825" t="s">
        <v>121</v>
      </c>
      <c r="C825" t="s">
        <v>89</v>
      </c>
      <c r="D825" t="s">
        <v>94</v>
      </c>
      <c r="E825">
        <v>42326</v>
      </c>
    </row>
    <row r="826" spans="1:5" x14ac:dyDescent="0.6">
      <c r="A826" t="s">
        <v>42</v>
      </c>
      <c r="B826" t="s">
        <v>121</v>
      </c>
      <c r="C826" t="s">
        <v>89</v>
      </c>
      <c r="D826" t="s">
        <v>91</v>
      </c>
      <c r="E826">
        <v>124500</v>
      </c>
    </row>
    <row r="827" spans="1:5" x14ac:dyDescent="0.6">
      <c r="A827" t="s">
        <v>42</v>
      </c>
      <c r="B827" t="s">
        <v>121</v>
      </c>
      <c r="C827" t="s">
        <v>1</v>
      </c>
      <c r="D827" t="s">
        <v>116</v>
      </c>
    </row>
    <row r="828" spans="1:5" x14ac:dyDescent="0.6">
      <c r="A828" t="s">
        <v>42</v>
      </c>
      <c r="B828" t="s">
        <v>121</v>
      </c>
      <c r="C828" t="s">
        <v>1</v>
      </c>
      <c r="D828" t="s">
        <v>115</v>
      </c>
      <c r="E828">
        <v>2250619</v>
      </c>
    </row>
    <row r="829" spans="1:5" x14ac:dyDescent="0.6">
      <c r="A829" t="s">
        <v>42</v>
      </c>
      <c r="B829" t="s">
        <v>121</v>
      </c>
      <c r="C829" t="s">
        <v>1</v>
      </c>
      <c r="D829" t="s">
        <v>114</v>
      </c>
    </row>
    <row r="830" spans="1:5" x14ac:dyDescent="0.6">
      <c r="A830" t="s">
        <v>42</v>
      </c>
      <c r="B830" t="s">
        <v>121</v>
      </c>
      <c r="C830" t="s">
        <v>1</v>
      </c>
      <c r="D830" t="s">
        <v>113</v>
      </c>
    </row>
    <row r="831" spans="1:5" x14ac:dyDescent="0.6">
      <c r="A831" t="s">
        <v>42</v>
      </c>
      <c r="B831" t="s">
        <v>121</v>
      </c>
      <c r="C831" t="s">
        <v>1</v>
      </c>
      <c r="D831" t="s">
        <v>112</v>
      </c>
    </row>
    <row r="832" spans="1:5" x14ac:dyDescent="0.6">
      <c r="A832" t="s">
        <v>42</v>
      </c>
      <c r="B832" t="s">
        <v>121</v>
      </c>
      <c r="C832" t="s">
        <v>1</v>
      </c>
      <c r="D832" t="s">
        <v>94</v>
      </c>
      <c r="E832">
        <v>89606</v>
      </c>
    </row>
    <row r="833" spans="1:5" x14ac:dyDescent="0.6">
      <c r="A833" t="s">
        <v>42</v>
      </c>
      <c r="B833" t="s">
        <v>121</v>
      </c>
      <c r="C833" t="s">
        <v>1</v>
      </c>
      <c r="D833" t="s">
        <v>91</v>
      </c>
      <c r="E833">
        <v>574767</v>
      </c>
    </row>
    <row r="834" spans="1:5" x14ac:dyDescent="0.6">
      <c r="A834" t="s">
        <v>42</v>
      </c>
      <c r="B834" t="s">
        <v>120</v>
      </c>
      <c r="C834" t="s">
        <v>7</v>
      </c>
      <c r="D834" t="s">
        <v>116</v>
      </c>
    </row>
    <row r="835" spans="1:5" x14ac:dyDescent="0.6">
      <c r="A835" t="s">
        <v>42</v>
      </c>
      <c r="B835" t="s">
        <v>120</v>
      </c>
      <c r="C835" t="s">
        <v>7</v>
      </c>
      <c r="D835" t="s">
        <v>115</v>
      </c>
    </row>
    <row r="836" spans="1:5" x14ac:dyDescent="0.6">
      <c r="A836" t="s">
        <v>42</v>
      </c>
      <c r="B836" t="s">
        <v>120</v>
      </c>
      <c r="C836" t="s">
        <v>7</v>
      </c>
      <c r="D836" t="s">
        <v>114</v>
      </c>
    </row>
    <row r="837" spans="1:5" x14ac:dyDescent="0.6">
      <c r="A837" t="s">
        <v>42</v>
      </c>
      <c r="B837" t="s">
        <v>120</v>
      </c>
      <c r="C837" t="s">
        <v>7</v>
      </c>
      <c r="D837" t="s">
        <v>113</v>
      </c>
    </row>
    <row r="838" spans="1:5" x14ac:dyDescent="0.6">
      <c r="A838" t="s">
        <v>42</v>
      </c>
      <c r="B838" t="s">
        <v>120</v>
      </c>
      <c r="C838" t="s">
        <v>7</v>
      </c>
      <c r="D838" t="s">
        <v>112</v>
      </c>
    </row>
    <row r="839" spans="1:5" x14ac:dyDescent="0.6">
      <c r="A839" t="s">
        <v>42</v>
      </c>
      <c r="B839" t="s">
        <v>120</v>
      </c>
      <c r="C839" t="s">
        <v>7</v>
      </c>
      <c r="D839" t="s">
        <v>94</v>
      </c>
    </row>
    <row r="840" spans="1:5" x14ac:dyDescent="0.6">
      <c r="A840" t="s">
        <v>42</v>
      </c>
      <c r="B840" t="s">
        <v>120</v>
      </c>
      <c r="C840" t="s">
        <v>7</v>
      </c>
      <c r="D840" t="s">
        <v>91</v>
      </c>
    </row>
    <row r="841" spans="1:5" x14ac:dyDescent="0.6">
      <c r="A841" t="s">
        <v>42</v>
      </c>
      <c r="B841" t="s">
        <v>120</v>
      </c>
      <c r="C841" t="s">
        <v>4</v>
      </c>
      <c r="D841" t="s">
        <v>116</v>
      </c>
    </row>
    <row r="842" spans="1:5" x14ac:dyDescent="0.6">
      <c r="A842" t="s">
        <v>42</v>
      </c>
      <c r="B842" t="s">
        <v>120</v>
      </c>
      <c r="C842" t="s">
        <v>4</v>
      </c>
      <c r="D842" t="s">
        <v>115</v>
      </c>
    </row>
    <row r="843" spans="1:5" x14ac:dyDescent="0.6">
      <c r="A843" t="s">
        <v>42</v>
      </c>
      <c r="B843" t="s">
        <v>120</v>
      </c>
      <c r="C843" t="s">
        <v>4</v>
      </c>
      <c r="D843" t="s">
        <v>114</v>
      </c>
    </row>
    <row r="844" spans="1:5" x14ac:dyDescent="0.6">
      <c r="A844" t="s">
        <v>42</v>
      </c>
      <c r="B844" t="s">
        <v>120</v>
      </c>
      <c r="C844" t="s">
        <v>4</v>
      </c>
      <c r="D844" t="s">
        <v>113</v>
      </c>
    </row>
    <row r="845" spans="1:5" x14ac:dyDescent="0.6">
      <c r="A845" t="s">
        <v>42</v>
      </c>
      <c r="B845" t="s">
        <v>120</v>
      </c>
      <c r="C845" t="s">
        <v>4</v>
      </c>
      <c r="D845" t="s">
        <v>112</v>
      </c>
    </row>
    <row r="846" spans="1:5" x14ac:dyDescent="0.6">
      <c r="A846" t="s">
        <v>42</v>
      </c>
      <c r="B846" t="s">
        <v>120</v>
      </c>
      <c r="C846" t="s">
        <v>4</v>
      </c>
      <c r="D846" t="s">
        <v>94</v>
      </c>
    </row>
    <row r="847" spans="1:5" x14ac:dyDescent="0.6">
      <c r="A847" t="s">
        <v>42</v>
      </c>
      <c r="B847" t="s">
        <v>120</v>
      </c>
      <c r="C847" t="s">
        <v>4</v>
      </c>
      <c r="D847" t="s">
        <v>91</v>
      </c>
    </row>
    <row r="848" spans="1:5" x14ac:dyDescent="0.6">
      <c r="A848" t="s">
        <v>42</v>
      </c>
      <c r="B848" t="s">
        <v>120</v>
      </c>
      <c r="C848" t="s">
        <v>6</v>
      </c>
      <c r="D848" t="s">
        <v>116</v>
      </c>
    </row>
    <row r="849" spans="1:4" x14ac:dyDescent="0.6">
      <c r="A849" t="s">
        <v>42</v>
      </c>
      <c r="B849" t="s">
        <v>120</v>
      </c>
      <c r="C849" t="s">
        <v>6</v>
      </c>
      <c r="D849" t="s">
        <v>115</v>
      </c>
    </row>
    <row r="850" spans="1:4" x14ac:dyDescent="0.6">
      <c r="A850" t="s">
        <v>42</v>
      </c>
      <c r="B850" t="s">
        <v>120</v>
      </c>
      <c r="C850" t="s">
        <v>6</v>
      </c>
      <c r="D850" t="s">
        <v>114</v>
      </c>
    </row>
    <row r="851" spans="1:4" x14ac:dyDescent="0.6">
      <c r="A851" t="s">
        <v>42</v>
      </c>
      <c r="B851" t="s">
        <v>120</v>
      </c>
      <c r="C851" t="s">
        <v>6</v>
      </c>
      <c r="D851" t="s">
        <v>113</v>
      </c>
    </row>
    <row r="852" spans="1:4" x14ac:dyDescent="0.6">
      <c r="A852" t="s">
        <v>42</v>
      </c>
      <c r="B852" t="s">
        <v>120</v>
      </c>
      <c r="C852" t="s">
        <v>6</v>
      </c>
      <c r="D852" t="s">
        <v>112</v>
      </c>
    </row>
    <row r="853" spans="1:4" x14ac:dyDescent="0.6">
      <c r="A853" t="s">
        <v>42</v>
      </c>
      <c r="B853" t="s">
        <v>120</v>
      </c>
      <c r="C853" t="s">
        <v>6</v>
      </c>
      <c r="D853" t="s">
        <v>94</v>
      </c>
    </row>
    <row r="854" spans="1:4" x14ac:dyDescent="0.6">
      <c r="A854" t="s">
        <v>42</v>
      </c>
      <c r="B854" t="s">
        <v>120</v>
      </c>
      <c r="C854" t="s">
        <v>6</v>
      </c>
      <c r="D854" t="s">
        <v>91</v>
      </c>
    </row>
    <row r="855" spans="1:4" x14ac:dyDescent="0.6">
      <c r="A855" t="s">
        <v>42</v>
      </c>
      <c r="B855" t="s">
        <v>120</v>
      </c>
      <c r="C855" t="s">
        <v>3</v>
      </c>
      <c r="D855" t="s">
        <v>116</v>
      </c>
    </row>
    <row r="856" spans="1:4" x14ac:dyDescent="0.6">
      <c r="A856" t="s">
        <v>42</v>
      </c>
      <c r="B856" t="s">
        <v>120</v>
      </c>
      <c r="C856" t="s">
        <v>3</v>
      </c>
      <c r="D856" t="s">
        <v>115</v>
      </c>
    </row>
    <row r="857" spans="1:4" x14ac:dyDescent="0.6">
      <c r="A857" t="s">
        <v>42</v>
      </c>
      <c r="B857" t="s">
        <v>120</v>
      </c>
      <c r="C857" t="s">
        <v>3</v>
      </c>
      <c r="D857" t="s">
        <v>114</v>
      </c>
    </row>
    <row r="858" spans="1:4" x14ac:dyDescent="0.6">
      <c r="A858" t="s">
        <v>42</v>
      </c>
      <c r="B858" t="s">
        <v>120</v>
      </c>
      <c r="C858" t="s">
        <v>3</v>
      </c>
      <c r="D858" t="s">
        <v>113</v>
      </c>
    </row>
    <row r="859" spans="1:4" x14ac:dyDescent="0.6">
      <c r="A859" t="s">
        <v>42</v>
      </c>
      <c r="B859" t="s">
        <v>120</v>
      </c>
      <c r="C859" t="s">
        <v>3</v>
      </c>
      <c r="D859" t="s">
        <v>112</v>
      </c>
    </row>
    <row r="860" spans="1:4" x14ac:dyDescent="0.6">
      <c r="A860" t="s">
        <v>42</v>
      </c>
      <c r="B860" t="s">
        <v>120</v>
      </c>
      <c r="C860" t="s">
        <v>3</v>
      </c>
      <c r="D860" t="s">
        <v>94</v>
      </c>
    </row>
    <row r="861" spans="1:4" x14ac:dyDescent="0.6">
      <c r="A861" t="s">
        <v>42</v>
      </c>
      <c r="B861" t="s">
        <v>120</v>
      </c>
      <c r="C861" t="s">
        <v>3</v>
      </c>
      <c r="D861" t="s">
        <v>91</v>
      </c>
    </row>
    <row r="862" spans="1:4" x14ac:dyDescent="0.6">
      <c r="A862" t="s">
        <v>42</v>
      </c>
      <c r="B862" t="s">
        <v>120</v>
      </c>
      <c r="C862" t="s">
        <v>2</v>
      </c>
      <c r="D862" t="s">
        <v>116</v>
      </c>
    </row>
    <row r="863" spans="1:4" x14ac:dyDescent="0.6">
      <c r="A863" t="s">
        <v>42</v>
      </c>
      <c r="B863" t="s">
        <v>120</v>
      </c>
      <c r="C863" t="s">
        <v>2</v>
      </c>
      <c r="D863" t="s">
        <v>115</v>
      </c>
    </row>
    <row r="864" spans="1:4" x14ac:dyDescent="0.6">
      <c r="A864" t="s">
        <v>42</v>
      </c>
      <c r="B864" t="s">
        <v>120</v>
      </c>
      <c r="C864" t="s">
        <v>2</v>
      </c>
      <c r="D864" t="s">
        <v>114</v>
      </c>
    </row>
    <row r="865" spans="1:5" x14ac:dyDescent="0.6">
      <c r="A865" t="s">
        <v>42</v>
      </c>
      <c r="B865" t="s">
        <v>120</v>
      </c>
      <c r="C865" t="s">
        <v>2</v>
      </c>
      <c r="D865" t="s">
        <v>113</v>
      </c>
    </row>
    <row r="866" spans="1:5" x14ac:dyDescent="0.6">
      <c r="A866" t="s">
        <v>42</v>
      </c>
      <c r="B866" t="s">
        <v>120</v>
      </c>
      <c r="C866" t="s">
        <v>2</v>
      </c>
      <c r="D866" t="s">
        <v>112</v>
      </c>
    </row>
    <row r="867" spans="1:5" x14ac:dyDescent="0.6">
      <c r="A867" t="s">
        <v>42</v>
      </c>
      <c r="B867" t="s">
        <v>120</v>
      </c>
      <c r="C867" t="s">
        <v>2</v>
      </c>
      <c r="D867" t="s">
        <v>94</v>
      </c>
    </row>
    <row r="868" spans="1:5" x14ac:dyDescent="0.6">
      <c r="A868" t="s">
        <v>42</v>
      </c>
      <c r="B868" t="s">
        <v>120</v>
      </c>
      <c r="C868" t="s">
        <v>2</v>
      </c>
      <c r="D868" t="s">
        <v>91</v>
      </c>
    </row>
    <row r="869" spans="1:5" x14ac:dyDescent="0.6">
      <c r="A869" t="s">
        <v>42</v>
      </c>
      <c r="B869" t="s">
        <v>120</v>
      </c>
      <c r="C869" t="s">
        <v>82</v>
      </c>
      <c r="D869" t="s">
        <v>116</v>
      </c>
    </row>
    <row r="870" spans="1:5" x14ac:dyDescent="0.6">
      <c r="A870" t="s">
        <v>42</v>
      </c>
      <c r="B870" t="s">
        <v>120</v>
      </c>
      <c r="C870" t="s">
        <v>82</v>
      </c>
      <c r="D870" t="s">
        <v>115</v>
      </c>
    </row>
    <row r="871" spans="1:5" x14ac:dyDescent="0.6">
      <c r="A871" t="s">
        <v>42</v>
      </c>
      <c r="B871" t="s">
        <v>120</v>
      </c>
      <c r="C871" t="s">
        <v>82</v>
      </c>
      <c r="D871" t="s">
        <v>114</v>
      </c>
    </row>
    <row r="872" spans="1:5" x14ac:dyDescent="0.6">
      <c r="A872" t="s">
        <v>42</v>
      </c>
      <c r="B872" t="s">
        <v>120</v>
      </c>
      <c r="C872" t="s">
        <v>82</v>
      </c>
      <c r="D872" t="s">
        <v>113</v>
      </c>
    </row>
    <row r="873" spans="1:5" x14ac:dyDescent="0.6">
      <c r="A873" t="s">
        <v>42</v>
      </c>
      <c r="B873" t="s">
        <v>120</v>
      </c>
      <c r="C873" t="s">
        <v>82</v>
      </c>
      <c r="D873" t="s">
        <v>112</v>
      </c>
    </row>
    <row r="874" spans="1:5" x14ac:dyDescent="0.6">
      <c r="A874" t="s">
        <v>42</v>
      </c>
      <c r="B874" t="s">
        <v>120</v>
      </c>
      <c r="C874" t="s">
        <v>82</v>
      </c>
      <c r="D874" t="s">
        <v>94</v>
      </c>
    </row>
    <row r="875" spans="1:5" x14ac:dyDescent="0.6">
      <c r="A875" t="s">
        <v>42</v>
      </c>
      <c r="B875" t="s">
        <v>120</v>
      </c>
      <c r="C875" t="s">
        <v>82</v>
      </c>
      <c r="D875" t="s">
        <v>91</v>
      </c>
    </row>
    <row r="876" spans="1:5" x14ac:dyDescent="0.6">
      <c r="A876" t="s">
        <v>42</v>
      </c>
      <c r="B876" t="s">
        <v>120</v>
      </c>
      <c r="C876" t="s">
        <v>89</v>
      </c>
      <c r="D876" t="s">
        <v>116</v>
      </c>
    </row>
    <row r="877" spans="1:5" x14ac:dyDescent="0.6">
      <c r="A877" t="s">
        <v>42</v>
      </c>
      <c r="B877" t="s">
        <v>120</v>
      </c>
      <c r="C877" t="s">
        <v>89</v>
      </c>
      <c r="D877" t="s">
        <v>115</v>
      </c>
      <c r="E877">
        <v>20000</v>
      </c>
    </row>
    <row r="878" spans="1:5" x14ac:dyDescent="0.6">
      <c r="A878" t="s">
        <v>42</v>
      </c>
      <c r="B878" t="s">
        <v>120</v>
      </c>
      <c r="C878" t="s">
        <v>89</v>
      </c>
      <c r="D878" t="s">
        <v>114</v>
      </c>
    </row>
    <row r="879" spans="1:5" x14ac:dyDescent="0.6">
      <c r="A879" t="s">
        <v>42</v>
      </c>
      <c r="B879" t="s">
        <v>120</v>
      </c>
      <c r="C879" t="s">
        <v>89</v>
      </c>
      <c r="D879" t="s">
        <v>113</v>
      </c>
      <c r="E879">
        <v>7500</v>
      </c>
    </row>
    <row r="880" spans="1:5" x14ac:dyDescent="0.6">
      <c r="A880" t="s">
        <v>42</v>
      </c>
      <c r="B880" t="s">
        <v>120</v>
      </c>
      <c r="C880" t="s">
        <v>89</v>
      </c>
      <c r="D880" t="s">
        <v>112</v>
      </c>
    </row>
    <row r="881" spans="1:5" x14ac:dyDescent="0.6">
      <c r="A881" t="s">
        <v>42</v>
      </c>
      <c r="B881" t="s">
        <v>120</v>
      </c>
      <c r="C881" t="s">
        <v>89</v>
      </c>
      <c r="D881" t="s">
        <v>94</v>
      </c>
      <c r="E881">
        <v>7500</v>
      </c>
    </row>
    <row r="882" spans="1:5" x14ac:dyDescent="0.6">
      <c r="A882" t="s">
        <v>42</v>
      </c>
      <c r="B882" t="s">
        <v>120</v>
      </c>
      <c r="C882" t="s">
        <v>89</v>
      </c>
      <c r="D882" t="s">
        <v>91</v>
      </c>
    </row>
    <row r="883" spans="1:5" x14ac:dyDescent="0.6">
      <c r="A883" t="s">
        <v>42</v>
      </c>
      <c r="B883" t="s">
        <v>120</v>
      </c>
      <c r="C883" t="s">
        <v>1</v>
      </c>
      <c r="D883" t="s">
        <v>116</v>
      </c>
    </row>
    <row r="884" spans="1:5" x14ac:dyDescent="0.6">
      <c r="A884" t="s">
        <v>42</v>
      </c>
      <c r="B884" t="s">
        <v>120</v>
      </c>
      <c r="C884" t="s">
        <v>1</v>
      </c>
      <c r="D884" t="s">
        <v>115</v>
      </c>
      <c r="E884">
        <v>1410477</v>
      </c>
    </row>
    <row r="885" spans="1:5" x14ac:dyDescent="0.6">
      <c r="A885" t="s">
        <v>42</v>
      </c>
      <c r="B885" t="s">
        <v>120</v>
      </c>
      <c r="C885" t="s">
        <v>1</v>
      </c>
      <c r="D885" t="s">
        <v>114</v>
      </c>
    </row>
    <row r="886" spans="1:5" x14ac:dyDescent="0.6">
      <c r="A886" t="s">
        <v>42</v>
      </c>
      <c r="B886" t="s">
        <v>120</v>
      </c>
      <c r="C886" t="s">
        <v>1</v>
      </c>
      <c r="D886" t="s">
        <v>113</v>
      </c>
      <c r="E886">
        <v>100000</v>
      </c>
    </row>
    <row r="887" spans="1:5" x14ac:dyDescent="0.6">
      <c r="A887" t="s">
        <v>42</v>
      </c>
      <c r="B887" t="s">
        <v>120</v>
      </c>
      <c r="C887" t="s">
        <v>1</v>
      </c>
      <c r="D887" t="s">
        <v>112</v>
      </c>
    </row>
    <row r="888" spans="1:5" x14ac:dyDescent="0.6">
      <c r="A888" t="s">
        <v>42</v>
      </c>
      <c r="B888" t="s">
        <v>120</v>
      </c>
      <c r="C888" t="s">
        <v>1</v>
      </c>
      <c r="D888" t="s">
        <v>94</v>
      </c>
      <c r="E888">
        <v>40000</v>
      </c>
    </row>
    <row r="889" spans="1:5" x14ac:dyDescent="0.6">
      <c r="A889" t="s">
        <v>42</v>
      </c>
      <c r="B889" t="s">
        <v>120</v>
      </c>
      <c r="C889" t="s">
        <v>1</v>
      </c>
      <c r="D889" t="s">
        <v>91</v>
      </c>
      <c r="E889">
        <v>75000</v>
      </c>
    </row>
    <row r="890" spans="1:5" x14ac:dyDescent="0.6">
      <c r="A890" t="s">
        <v>42</v>
      </c>
      <c r="B890" t="s">
        <v>119</v>
      </c>
      <c r="C890" t="s">
        <v>7</v>
      </c>
      <c r="D890" t="s">
        <v>116</v>
      </c>
    </row>
    <row r="891" spans="1:5" x14ac:dyDescent="0.6">
      <c r="A891" t="s">
        <v>42</v>
      </c>
      <c r="B891" t="s">
        <v>119</v>
      </c>
      <c r="C891" t="s">
        <v>7</v>
      </c>
      <c r="D891" t="s">
        <v>115</v>
      </c>
    </row>
    <row r="892" spans="1:5" x14ac:dyDescent="0.6">
      <c r="A892" t="s">
        <v>42</v>
      </c>
      <c r="B892" t="s">
        <v>119</v>
      </c>
      <c r="C892" t="s">
        <v>7</v>
      </c>
      <c r="D892" t="s">
        <v>114</v>
      </c>
    </row>
    <row r="893" spans="1:5" x14ac:dyDescent="0.6">
      <c r="A893" t="s">
        <v>42</v>
      </c>
      <c r="B893" t="s">
        <v>119</v>
      </c>
      <c r="C893" t="s">
        <v>7</v>
      </c>
      <c r="D893" t="s">
        <v>113</v>
      </c>
    </row>
    <row r="894" spans="1:5" x14ac:dyDescent="0.6">
      <c r="A894" t="s">
        <v>42</v>
      </c>
      <c r="B894" t="s">
        <v>119</v>
      </c>
      <c r="C894" t="s">
        <v>7</v>
      </c>
      <c r="D894" t="s">
        <v>112</v>
      </c>
    </row>
    <row r="895" spans="1:5" x14ac:dyDescent="0.6">
      <c r="A895" t="s">
        <v>42</v>
      </c>
      <c r="B895" t="s">
        <v>119</v>
      </c>
      <c r="C895" t="s">
        <v>7</v>
      </c>
      <c r="D895" t="s">
        <v>94</v>
      </c>
    </row>
    <row r="896" spans="1:5" x14ac:dyDescent="0.6">
      <c r="A896" t="s">
        <v>42</v>
      </c>
      <c r="B896" t="s">
        <v>119</v>
      </c>
      <c r="C896" t="s">
        <v>7</v>
      </c>
      <c r="D896" t="s">
        <v>91</v>
      </c>
    </row>
    <row r="897" spans="1:4" x14ac:dyDescent="0.6">
      <c r="A897" t="s">
        <v>42</v>
      </c>
      <c r="B897" t="s">
        <v>119</v>
      </c>
      <c r="C897" t="s">
        <v>4</v>
      </c>
      <c r="D897" t="s">
        <v>116</v>
      </c>
    </row>
    <row r="898" spans="1:4" x14ac:dyDescent="0.6">
      <c r="A898" t="s">
        <v>42</v>
      </c>
      <c r="B898" t="s">
        <v>119</v>
      </c>
      <c r="C898" t="s">
        <v>4</v>
      </c>
      <c r="D898" t="s">
        <v>115</v>
      </c>
    </row>
    <row r="899" spans="1:4" x14ac:dyDescent="0.6">
      <c r="A899" t="s">
        <v>42</v>
      </c>
      <c r="B899" t="s">
        <v>119</v>
      </c>
      <c r="C899" t="s">
        <v>4</v>
      </c>
      <c r="D899" t="s">
        <v>114</v>
      </c>
    </row>
    <row r="900" spans="1:4" x14ac:dyDescent="0.6">
      <c r="A900" t="s">
        <v>42</v>
      </c>
      <c r="B900" t="s">
        <v>119</v>
      </c>
      <c r="C900" t="s">
        <v>4</v>
      </c>
      <c r="D900" t="s">
        <v>113</v>
      </c>
    </row>
    <row r="901" spans="1:4" x14ac:dyDescent="0.6">
      <c r="A901" t="s">
        <v>42</v>
      </c>
      <c r="B901" t="s">
        <v>119</v>
      </c>
      <c r="C901" t="s">
        <v>4</v>
      </c>
      <c r="D901" t="s">
        <v>112</v>
      </c>
    </row>
    <row r="902" spans="1:4" x14ac:dyDescent="0.6">
      <c r="A902" t="s">
        <v>42</v>
      </c>
      <c r="B902" t="s">
        <v>119</v>
      </c>
      <c r="C902" t="s">
        <v>4</v>
      </c>
      <c r="D902" t="s">
        <v>94</v>
      </c>
    </row>
    <row r="903" spans="1:4" x14ac:dyDescent="0.6">
      <c r="A903" t="s">
        <v>42</v>
      </c>
      <c r="B903" t="s">
        <v>119</v>
      </c>
      <c r="C903" t="s">
        <v>4</v>
      </c>
      <c r="D903" t="s">
        <v>91</v>
      </c>
    </row>
    <row r="904" spans="1:4" x14ac:dyDescent="0.6">
      <c r="A904" t="s">
        <v>42</v>
      </c>
      <c r="B904" t="s">
        <v>119</v>
      </c>
      <c r="C904" t="s">
        <v>6</v>
      </c>
      <c r="D904" t="s">
        <v>116</v>
      </c>
    </row>
    <row r="905" spans="1:4" x14ac:dyDescent="0.6">
      <c r="A905" t="s">
        <v>42</v>
      </c>
      <c r="B905" t="s">
        <v>119</v>
      </c>
      <c r="C905" t="s">
        <v>6</v>
      </c>
      <c r="D905" t="s">
        <v>115</v>
      </c>
    </row>
    <row r="906" spans="1:4" x14ac:dyDescent="0.6">
      <c r="A906" t="s">
        <v>42</v>
      </c>
      <c r="B906" t="s">
        <v>119</v>
      </c>
      <c r="C906" t="s">
        <v>6</v>
      </c>
      <c r="D906" t="s">
        <v>114</v>
      </c>
    </row>
    <row r="907" spans="1:4" x14ac:dyDescent="0.6">
      <c r="A907" t="s">
        <v>42</v>
      </c>
      <c r="B907" t="s">
        <v>119</v>
      </c>
      <c r="C907" t="s">
        <v>6</v>
      </c>
      <c r="D907" t="s">
        <v>113</v>
      </c>
    </row>
    <row r="908" spans="1:4" x14ac:dyDescent="0.6">
      <c r="A908" t="s">
        <v>42</v>
      </c>
      <c r="B908" t="s">
        <v>119</v>
      </c>
      <c r="C908" t="s">
        <v>6</v>
      </c>
      <c r="D908" t="s">
        <v>112</v>
      </c>
    </row>
    <row r="909" spans="1:4" x14ac:dyDescent="0.6">
      <c r="A909" t="s">
        <v>42</v>
      </c>
      <c r="B909" t="s">
        <v>119</v>
      </c>
      <c r="C909" t="s">
        <v>6</v>
      </c>
      <c r="D909" t="s">
        <v>94</v>
      </c>
    </row>
    <row r="910" spans="1:4" x14ac:dyDescent="0.6">
      <c r="A910" t="s">
        <v>42</v>
      </c>
      <c r="B910" t="s">
        <v>119</v>
      </c>
      <c r="C910" t="s">
        <v>6</v>
      </c>
      <c r="D910" t="s">
        <v>91</v>
      </c>
    </row>
    <row r="911" spans="1:4" x14ac:dyDescent="0.6">
      <c r="A911" t="s">
        <v>42</v>
      </c>
      <c r="B911" t="s">
        <v>119</v>
      </c>
      <c r="C911" t="s">
        <v>3</v>
      </c>
      <c r="D911" t="s">
        <v>116</v>
      </c>
    </row>
    <row r="912" spans="1:4" x14ac:dyDescent="0.6">
      <c r="A912" t="s">
        <v>42</v>
      </c>
      <c r="B912" t="s">
        <v>119</v>
      </c>
      <c r="C912" t="s">
        <v>3</v>
      </c>
      <c r="D912" t="s">
        <v>115</v>
      </c>
    </row>
    <row r="913" spans="1:4" x14ac:dyDescent="0.6">
      <c r="A913" t="s">
        <v>42</v>
      </c>
      <c r="B913" t="s">
        <v>119</v>
      </c>
      <c r="C913" t="s">
        <v>3</v>
      </c>
      <c r="D913" t="s">
        <v>114</v>
      </c>
    </row>
    <row r="914" spans="1:4" x14ac:dyDescent="0.6">
      <c r="A914" t="s">
        <v>42</v>
      </c>
      <c r="B914" t="s">
        <v>119</v>
      </c>
      <c r="C914" t="s">
        <v>3</v>
      </c>
      <c r="D914" t="s">
        <v>113</v>
      </c>
    </row>
    <row r="915" spans="1:4" x14ac:dyDescent="0.6">
      <c r="A915" t="s">
        <v>42</v>
      </c>
      <c r="B915" t="s">
        <v>119</v>
      </c>
      <c r="C915" t="s">
        <v>3</v>
      </c>
      <c r="D915" t="s">
        <v>112</v>
      </c>
    </row>
    <row r="916" spans="1:4" x14ac:dyDescent="0.6">
      <c r="A916" t="s">
        <v>42</v>
      </c>
      <c r="B916" t="s">
        <v>119</v>
      </c>
      <c r="C916" t="s">
        <v>3</v>
      </c>
      <c r="D916" t="s">
        <v>94</v>
      </c>
    </row>
    <row r="917" spans="1:4" x14ac:dyDescent="0.6">
      <c r="A917" t="s">
        <v>42</v>
      </c>
      <c r="B917" t="s">
        <v>119</v>
      </c>
      <c r="C917" t="s">
        <v>3</v>
      </c>
      <c r="D917" t="s">
        <v>91</v>
      </c>
    </row>
    <row r="918" spans="1:4" x14ac:dyDescent="0.6">
      <c r="A918" t="s">
        <v>42</v>
      </c>
      <c r="B918" t="s">
        <v>119</v>
      </c>
      <c r="C918" t="s">
        <v>2</v>
      </c>
      <c r="D918" t="s">
        <v>116</v>
      </c>
    </row>
    <row r="919" spans="1:4" x14ac:dyDescent="0.6">
      <c r="A919" t="s">
        <v>42</v>
      </c>
      <c r="B919" t="s">
        <v>119</v>
      </c>
      <c r="C919" t="s">
        <v>2</v>
      </c>
      <c r="D919" t="s">
        <v>115</v>
      </c>
    </row>
    <row r="920" spans="1:4" x14ac:dyDescent="0.6">
      <c r="A920" t="s">
        <v>42</v>
      </c>
      <c r="B920" t="s">
        <v>119</v>
      </c>
      <c r="C920" t="s">
        <v>2</v>
      </c>
      <c r="D920" t="s">
        <v>114</v>
      </c>
    </row>
    <row r="921" spans="1:4" x14ac:dyDescent="0.6">
      <c r="A921" t="s">
        <v>42</v>
      </c>
      <c r="B921" t="s">
        <v>119</v>
      </c>
      <c r="C921" t="s">
        <v>2</v>
      </c>
      <c r="D921" t="s">
        <v>113</v>
      </c>
    </row>
    <row r="922" spans="1:4" x14ac:dyDescent="0.6">
      <c r="A922" t="s">
        <v>42</v>
      </c>
      <c r="B922" t="s">
        <v>119</v>
      </c>
      <c r="C922" t="s">
        <v>2</v>
      </c>
      <c r="D922" t="s">
        <v>112</v>
      </c>
    </row>
    <row r="923" spans="1:4" x14ac:dyDescent="0.6">
      <c r="A923" t="s">
        <v>42</v>
      </c>
      <c r="B923" t="s">
        <v>119</v>
      </c>
      <c r="C923" t="s">
        <v>2</v>
      </c>
      <c r="D923" t="s">
        <v>94</v>
      </c>
    </row>
    <row r="924" spans="1:4" x14ac:dyDescent="0.6">
      <c r="A924" t="s">
        <v>42</v>
      </c>
      <c r="B924" t="s">
        <v>119</v>
      </c>
      <c r="C924" t="s">
        <v>2</v>
      </c>
      <c r="D924" t="s">
        <v>91</v>
      </c>
    </row>
    <row r="925" spans="1:4" x14ac:dyDescent="0.6">
      <c r="A925" t="s">
        <v>42</v>
      </c>
      <c r="B925" t="s">
        <v>119</v>
      </c>
      <c r="C925" t="s">
        <v>82</v>
      </c>
      <c r="D925" t="s">
        <v>116</v>
      </c>
    </row>
    <row r="926" spans="1:4" x14ac:dyDescent="0.6">
      <c r="A926" t="s">
        <v>42</v>
      </c>
      <c r="B926" t="s">
        <v>119</v>
      </c>
      <c r="C926" t="s">
        <v>82</v>
      </c>
      <c r="D926" t="s">
        <v>115</v>
      </c>
    </row>
    <row r="927" spans="1:4" x14ac:dyDescent="0.6">
      <c r="A927" t="s">
        <v>42</v>
      </c>
      <c r="B927" t="s">
        <v>119</v>
      </c>
      <c r="C927" t="s">
        <v>82</v>
      </c>
      <c r="D927" t="s">
        <v>114</v>
      </c>
    </row>
    <row r="928" spans="1:4" x14ac:dyDescent="0.6">
      <c r="A928" t="s">
        <v>42</v>
      </c>
      <c r="B928" t="s">
        <v>119</v>
      </c>
      <c r="C928" t="s">
        <v>82</v>
      </c>
      <c r="D928" t="s">
        <v>113</v>
      </c>
    </row>
    <row r="929" spans="1:5" x14ac:dyDescent="0.6">
      <c r="A929" t="s">
        <v>42</v>
      </c>
      <c r="B929" t="s">
        <v>119</v>
      </c>
      <c r="C929" t="s">
        <v>82</v>
      </c>
      <c r="D929" t="s">
        <v>112</v>
      </c>
    </row>
    <row r="930" spans="1:5" x14ac:dyDescent="0.6">
      <c r="A930" t="s">
        <v>42</v>
      </c>
      <c r="B930" t="s">
        <v>119</v>
      </c>
      <c r="C930" t="s">
        <v>82</v>
      </c>
      <c r="D930" t="s">
        <v>94</v>
      </c>
      <c r="E930">
        <v>79026</v>
      </c>
    </row>
    <row r="931" spans="1:5" x14ac:dyDescent="0.6">
      <c r="A931" t="s">
        <v>42</v>
      </c>
      <c r="B931" t="s">
        <v>119</v>
      </c>
      <c r="C931" t="s">
        <v>82</v>
      </c>
      <c r="D931" t="s">
        <v>91</v>
      </c>
      <c r="E931">
        <v>3453</v>
      </c>
    </row>
    <row r="932" spans="1:5" x14ac:dyDescent="0.6">
      <c r="A932" t="s">
        <v>42</v>
      </c>
      <c r="B932" t="s">
        <v>119</v>
      </c>
      <c r="C932" t="s">
        <v>89</v>
      </c>
      <c r="D932" t="s">
        <v>116</v>
      </c>
    </row>
    <row r="933" spans="1:5" x14ac:dyDescent="0.6">
      <c r="A933" t="s">
        <v>42</v>
      </c>
      <c r="B933" t="s">
        <v>119</v>
      </c>
      <c r="C933" t="s">
        <v>89</v>
      </c>
      <c r="D933" t="s">
        <v>115</v>
      </c>
      <c r="E933">
        <v>101697</v>
      </c>
    </row>
    <row r="934" spans="1:5" x14ac:dyDescent="0.6">
      <c r="A934" t="s">
        <v>42</v>
      </c>
      <c r="B934" t="s">
        <v>119</v>
      </c>
      <c r="C934" t="s">
        <v>89</v>
      </c>
      <c r="D934" t="s">
        <v>114</v>
      </c>
    </row>
    <row r="935" spans="1:5" x14ac:dyDescent="0.6">
      <c r="A935" t="s">
        <v>42</v>
      </c>
      <c r="B935" t="s">
        <v>119</v>
      </c>
      <c r="C935" t="s">
        <v>89</v>
      </c>
      <c r="D935" t="s">
        <v>113</v>
      </c>
    </row>
    <row r="936" spans="1:5" x14ac:dyDescent="0.6">
      <c r="A936" t="s">
        <v>42</v>
      </c>
      <c r="B936" t="s">
        <v>119</v>
      </c>
      <c r="C936" t="s">
        <v>89</v>
      </c>
      <c r="D936" t="s">
        <v>112</v>
      </c>
      <c r="E936">
        <v>21500</v>
      </c>
    </row>
    <row r="937" spans="1:5" x14ac:dyDescent="0.6">
      <c r="A937" t="s">
        <v>42</v>
      </c>
      <c r="B937" t="s">
        <v>119</v>
      </c>
      <c r="C937" t="s">
        <v>89</v>
      </c>
      <c r="D937" t="s">
        <v>94</v>
      </c>
      <c r="E937">
        <v>57000</v>
      </c>
    </row>
    <row r="938" spans="1:5" x14ac:dyDescent="0.6">
      <c r="A938" t="s">
        <v>42</v>
      </c>
      <c r="B938" t="s">
        <v>119</v>
      </c>
      <c r="C938" t="s">
        <v>89</v>
      </c>
      <c r="D938" t="s">
        <v>91</v>
      </c>
      <c r="E938">
        <v>54000</v>
      </c>
    </row>
    <row r="939" spans="1:5" x14ac:dyDescent="0.6">
      <c r="A939" t="s">
        <v>42</v>
      </c>
      <c r="B939" t="s">
        <v>119</v>
      </c>
      <c r="C939" t="s">
        <v>1</v>
      </c>
      <c r="D939" t="s">
        <v>116</v>
      </c>
    </row>
    <row r="940" spans="1:5" x14ac:dyDescent="0.6">
      <c r="A940" t="s">
        <v>42</v>
      </c>
      <c r="B940" t="s">
        <v>119</v>
      </c>
      <c r="C940" t="s">
        <v>1</v>
      </c>
      <c r="D940" t="s">
        <v>115</v>
      </c>
      <c r="E940">
        <v>1960840</v>
      </c>
    </row>
    <row r="941" spans="1:5" x14ac:dyDescent="0.6">
      <c r="A941" t="s">
        <v>42</v>
      </c>
      <c r="B941" t="s">
        <v>119</v>
      </c>
      <c r="C941" t="s">
        <v>1</v>
      </c>
      <c r="D941" t="s">
        <v>114</v>
      </c>
    </row>
    <row r="942" spans="1:5" x14ac:dyDescent="0.6">
      <c r="A942" t="s">
        <v>42</v>
      </c>
      <c r="B942" t="s">
        <v>119</v>
      </c>
      <c r="C942" t="s">
        <v>1</v>
      </c>
      <c r="D942" t="s">
        <v>113</v>
      </c>
    </row>
    <row r="943" spans="1:5" x14ac:dyDescent="0.6">
      <c r="A943" t="s">
        <v>42</v>
      </c>
      <c r="B943" t="s">
        <v>119</v>
      </c>
      <c r="C943" t="s">
        <v>1</v>
      </c>
      <c r="D943" t="s">
        <v>112</v>
      </c>
    </row>
    <row r="944" spans="1:5" x14ac:dyDescent="0.6">
      <c r="A944" t="s">
        <v>42</v>
      </c>
      <c r="B944" t="s">
        <v>119</v>
      </c>
      <c r="C944" t="s">
        <v>1</v>
      </c>
      <c r="D944" t="s">
        <v>94</v>
      </c>
      <c r="E944">
        <v>70000</v>
      </c>
    </row>
    <row r="945" spans="1:5" x14ac:dyDescent="0.6">
      <c r="A945" t="s">
        <v>42</v>
      </c>
      <c r="B945" t="s">
        <v>119</v>
      </c>
      <c r="C945" t="s">
        <v>1</v>
      </c>
      <c r="D945" t="s">
        <v>91</v>
      </c>
      <c r="E945">
        <v>60118</v>
      </c>
    </row>
    <row r="946" spans="1:5" x14ac:dyDescent="0.6">
      <c r="A946" t="s">
        <v>42</v>
      </c>
      <c r="B946" t="s">
        <v>118</v>
      </c>
      <c r="C946" t="s">
        <v>7</v>
      </c>
      <c r="D946" t="s">
        <v>116</v>
      </c>
    </row>
    <row r="947" spans="1:5" x14ac:dyDescent="0.6">
      <c r="A947" t="s">
        <v>42</v>
      </c>
      <c r="B947" t="s">
        <v>118</v>
      </c>
      <c r="C947" t="s">
        <v>7</v>
      </c>
      <c r="D947" t="s">
        <v>115</v>
      </c>
    </row>
    <row r="948" spans="1:5" x14ac:dyDescent="0.6">
      <c r="A948" t="s">
        <v>42</v>
      </c>
      <c r="B948" t="s">
        <v>118</v>
      </c>
      <c r="C948" t="s">
        <v>7</v>
      </c>
      <c r="D948" t="s">
        <v>114</v>
      </c>
    </row>
    <row r="949" spans="1:5" x14ac:dyDescent="0.6">
      <c r="A949" t="s">
        <v>42</v>
      </c>
      <c r="B949" t="s">
        <v>118</v>
      </c>
      <c r="C949" t="s">
        <v>7</v>
      </c>
      <c r="D949" t="s">
        <v>113</v>
      </c>
    </row>
    <row r="950" spans="1:5" x14ac:dyDescent="0.6">
      <c r="A950" t="s">
        <v>42</v>
      </c>
      <c r="B950" t="s">
        <v>118</v>
      </c>
      <c r="C950" t="s">
        <v>7</v>
      </c>
      <c r="D950" t="s">
        <v>112</v>
      </c>
    </row>
    <row r="951" spans="1:5" x14ac:dyDescent="0.6">
      <c r="A951" t="s">
        <v>42</v>
      </c>
      <c r="B951" t="s">
        <v>118</v>
      </c>
      <c r="C951" t="s">
        <v>7</v>
      </c>
      <c r="D951" t="s">
        <v>94</v>
      </c>
    </row>
    <row r="952" spans="1:5" x14ac:dyDescent="0.6">
      <c r="A952" t="s">
        <v>42</v>
      </c>
      <c r="B952" t="s">
        <v>118</v>
      </c>
      <c r="C952" t="s">
        <v>7</v>
      </c>
      <c r="D952" t="s">
        <v>91</v>
      </c>
    </row>
    <row r="953" spans="1:5" x14ac:dyDescent="0.6">
      <c r="A953" t="s">
        <v>42</v>
      </c>
      <c r="B953" t="s">
        <v>118</v>
      </c>
      <c r="C953" t="s">
        <v>4</v>
      </c>
      <c r="D953" t="s">
        <v>116</v>
      </c>
    </row>
    <row r="954" spans="1:5" x14ac:dyDescent="0.6">
      <c r="A954" t="s">
        <v>42</v>
      </c>
      <c r="B954" t="s">
        <v>118</v>
      </c>
      <c r="C954" t="s">
        <v>4</v>
      </c>
      <c r="D954" t="s">
        <v>115</v>
      </c>
    </row>
    <row r="955" spans="1:5" x14ac:dyDescent="0.6">
      <c r="A955" t="s">
        <v>42</v>
      </c>
      <c r="B955" t="s">
        <v>118</v>
      </c>
      <c r="C955" t="s">
        <v>4</v>
      </c>
      <c r="D955" t="s">
        <v>114</v>
      </c>
    </row>
    <row r="956" spans="1:5" x14ac:dyDescent="0.6">
      <c r="A956" t="s">
        <v>42</v>
      </c>
      <c r="B956" t="s">
        <v>118</v>
      </c>
      <c r="C956" t="s">
        <v>4</v>
      </c>
      <c r="D956" t="s">
        <v>113</v>
      </c>
    </row>
    <row r="957" spans="1:5" x14ac:dyDescent="0.6">
      <c r="A957" t="s">
        <v>42</v>
      </c>
      <c r="B957" t="s">
        <v>118</v>
      </c>
      <c r="C957" t="s">
        <v>4</v>
      </c>
      <c r="D957" t="s">
        <v>112</v>
      </c>
    </row>
    <row r="958" spans="1:5" x14ac:dyDescent="0.6">
      <c r="A958" t="s">
        <v>42</v>
      </c>
      <c r="B958" t="s">
        <v>118</v>
      </c>
      <c r="C958" t="s">
        <v>4</v>
      </c>
      <c r="D958" t="s">
        <v>94</v>
      </c>
    </row>
    <row r="959" spans="1:5" x14ac:dyDescent="0.6">
      <c r="A959" t="s">
        <v>42</v>
      </c>
      <c r="B959" t="s">
        <v>118</v>
      </c>
      <c r="C959" t="s">
        <v>4</v>
      </c>
      <c r="D959" t="s">
        <v>91</v>
      </c>
    </row>
    <row r="960" spans="1:5" x14ac:dyDescent="0.6">
      <c r="A960" t="s">
        <v>42</v>
      </c>
      <c r="B960" t="s">
        <v>118</v>
      </c>
      <c r="C960" t="s">
        <v>6</v>
      </c>
      <c r="D960" t="s">
        <v>116</v>
      </c>
    </row>
    <row r="961" spans="1:5" x14ac:dyDescent="0.6">
      <c r="A961" t="s">
        <v>42</v>
      </c>
      <c r="B961" t="s">
        <v>118</v>
      </c>
      <c r="C961" t="s">
        <v>6</v>
      </c>
      <c r="D961" t="s">
        <v>115</v>
      </c>
      <c r="E961">
        <v>231300</v>
      </c>
    </row>
    <row r="962" spans="1:5" x14ac:dyDescent="0.6">
      <c r="A962" t="s">
        <v>42</v>
      </c>
      <c r="B962" t="s">
        <v>118</v>
      </c>
      <c r="C962" t="s">
        <v>6</v>
      </c>
      <c r="D962" t="s">
        <v>114</v>
      </c>
    </row>
    <row r="963" spans="1:5" x14ac:dyDescent="0.6">
      <c r="A963" t="s">
        <v>42</v>
      </c>
      <c r="B963" t="s">
        <v>118</v>
      </c>
      <c r="C963" t="s">
        <v>6</v>
      </c>
      <c r="D963" t="s">
        <v>113</v>
      </c>
    </row>
    <row r="964" spans="1:5" x14ac:dyDescent="0.6">
      <c r="A964" t="s">
        <v>42</v>
      </c>
      <c r="B964" t="s">
        <v>118</v>
      </c>
      <c r="C964" t="s">
        <v>6</v>
      </c>
      <c r="D964" t="s">
        <v>112</v>
      </c>
      <c r="E964">
        <v>66820</v>
      </c>
    </row>
    <row r="965" spans="1:5" x14ac:dyDescent="0.6">
      <c r="A965" t="s">
        <v>42</v>
      </c>
      <c r="B965" t="s">
        <v>118</v>
      </c>
      <c r="C965" t="s">
        <v>6</v>
      </c>
      <c r="D965" t="s">
        <v>94</v>
      </c>
      <c r="E965">
        <v>71960</v>
      </c>
    </row>
    <row r="966" spans="1:5" x14ac:dyDescent="0.6">
      <c r="A966" t="s">
        <v>42</v>
      </c>
      <c r="B966" t="s">
        <v>118</v>
      </c>
      <c r="C966" t="s">
        <v>6</v>
      </c>
      <c r="D966" t="s">
        <v>91</v>
      </c>
      <c r="E966">
        <v>97660</v>
      </c>
    </row>
    <row r="967" spans="1:5" x14ac:dyDescent="0.6">
      <c r="A967" t="s">
        <v>42</v>
      </c>
      <c r="B967" t="s">
        <v>118</v>
      </c>
      <c r="C967" t="s">
        <v>3</v>
      </c>
      <c r="D967" t="s">
        <v>116</v>
      </c>
    </row>
    <row r="968" spans="1:5" x14ac:dyDescent="0.6">
      <c r="A968" t="s">
        <v>42</v>
      </c>
      <c r="B968" t="s">
        <v>118</v>
      </c>
      <c r="C968" t="s">
        <v>3</v>
      </c>
      <c r="D968" t="s">
        <v>115</v>
      </c>
      <c r="E968">
        <v>40000</v>
      </c>
    </row>
    <row r="969" spans="1:5" x14ac:dyDescent="0.6">
      <c r="A969" t="s">
        <v>42</v>
      </c>
      <c r="B969" t="s">
        <v>118</v>
      </c>
      <c r="C969" t="s">
        <v>3</v>
      </c>
      <c r="D969" t="s">
        <v>114</v>
      </c>
    </row>
    <row r="970" spans="1:5" x14ac:dyDescent="0.6">
      <c r="A970" t="s">
        <v>42</v>
      </c>
      <c r="B970" t="s">
        <v>118</v>
      </c>
      <c r="C970" t="s">
        <v>3</v>
      </c>
      <c r="D970" t="s">
        <v>113</v>
      </c>
    </row>
    <row r="971" spans="1:5" x14ac:dyDescent="0.6">
      <c r="A971" t="s">
        <v>42</v>
      </c>
      <c r="B971" t="s">
        <v>118</v>
      </c>
      <c r="C971" t="s">
        <v>3</v>
      </c>
      <c r="D971" t="s">
        <v>112</v>
      </c>
    </row>
    <row r="972" spans="1:5" x14ac:dyDescent="0.6">
      <c r="A972" t="s">
        <v>42</v>
      </c>
      <c r="B972" t="s">
        <v>118</v>
      </c>
      <c r="C972" t="s">
        <v>3</v>
      </c>
      <c r="D972" t="s">
        <v>94</v>
      </c>
    </row>
    <row r="973" spans="1:5" x14ac:dyDescent="0.6">
      <c r="A973" t="s">
        <v>42</v>
      </c>
      <c r="B973" t="s">
        <v>118</v>
      </c>
      <c r="C973" t="s">
        <v>3</v>
      </c>
      <c r="D973" t="s">
        <v>91</v>
      </c>
      <c r="E973">
        <v>39321</v>
      </c>
    </row>
    <row r="974" spans="1:5" x14ac:dyDescent="0.6">
      <c r="A974" t="s">
        <v>42</v>
      </c>
      <c r="B974" t="s">
        <v>118</v>
      </c>
      <c r="C974" t="s">
        <v>2</v>
      </c>
      <c r="D974" t="s">
        <v>116</v>
      </c>
    </row>
    <row r="975" spans="1:5" x14ac:dyDescent="0.6">
      <c r="A975" t="s">
        <v>42</v>
      </c>
      <c r="B975" t="s">
        <v>118</v>
      </c>
      <c r="C975" t="s">
        <v>2</v>
      </c>
      <c r="D975" t="s">
        <v>115</v>
      </c>
      <c r="E975">
        <v>26381</v>
      </c>
    </row>
    <row r="976" spans="1:5" x14ac:dyDescent="0.6">
      <c r="A976" t="s">
        <v>42</v>
      </c>
      <c r="B976" t="s">
        <v>118</v>
      </c>
      <c r="C976" t="s">
        <v>2</v>
      </c>
      <c r="D976" t="s">
        <v>114</v>
      </c>
    </row>
    <row r="977" spans="1:5" x14ac:dyDescent="0.6">
      <c r="A977" t="s">
        <v>42</v>
      </c>
      <c r="B977" t="s">
        <v>118</v>
      </c>
      <c r="C977" t="s">
        <v>2</v>
      </c>
      <c r="D977" t="s">
        <v>113</v>
      </c>
    </row>
    <row r="978" spans="1:5" x14ac:dyDescent="0.6">
      <c r="A978" t="s">
        <v>42</v>
      </c>
      <c r="B978" t="s">
        <v>118</v>
      </c>
      <c r="C978" t="s">
        <v>2</v>
      </c>
      <c r="D978" t="s">
        <v>112</v>
      </c>
    </row>
    <row r="979" spans="1:5" x14ac:dyDescent="0.6">
      <c r="A979" t="s">
        <v>42</v>
      </c>
      <c r="B979" t="s">
        <v>118</v>
      </c>
      <c r="C979" t="s">
        <v>2</v>
      </c>
      <c r="D979" t="s">
        <v>94</v>
      </c>
    </row>
    <row r="980" spans="1:5" x14ac:dyDescent="0.6">
      <c r="A980" t="s">
        <v>42</v>
      </c>
      <c r="B980" t="s">
        <v>118</v>
      </c>
      <c r="C980" t="s">
        <v>2</v>
      </c>
      <c r="D980" t="s">
        <v>91</v>
      </c>
    </row>
    <row r="981" spans="1:5" x14ac:dyDescent="0.6">
      <c r="A981" t="s">
        <v>42</v>
      </c>
      <c r="B981" t="s">
        <v>118</v>
      </c>
      <c r="C981" t="s">
        <v>82</v>
      </c>
      <c r="D981" t="s">
        <v>116</v>
      </c>
    </row>
    <row r="982" spans="1:5" x14ac:dyDescent="0.6">
      <c r="A982" t="s">
        <v>42</v>
      </c>
      <c r="B982" t="s">
        <v>118</v>
      </c>
      <c r="C982" t="s">
        <v>82</v>
      </c>
      <c r="D982" t="s">
        <v>115</v>
      </c>
    </row>
    <row r="983" spans="1:5" x14ac:dyDescent="0.6">
      <c r="A983" t="s">
        <v>42</v>
      </c>
      <c r="B983" t="s">
        <v>118</v>
      </c>
      <c r="C983" t="s">
        <v>82</v>
      </c>
      <c r="D983" t="s">
        <v>114</v>
      </c>
    </row>
    <row r="984" spans="1:5" x14ac:dyDescent="0.6">
      <c r="A984" t="s">
        <v>42</v>
      </c>
      <c r="B984" t="s">
        <v>118</v>
      </c>
      <c r="C984" t="s">
        <v>82</v>
      </c>
      <c r="D984" t="s">
        <v>113</v>
      </c>
    </row>
    <row r="985" spans="1:5" x14ac:dyDescent="0.6">
      <c r="A985" t="s">
        <v>42</v>
      </c>
      <c r="B985" t="s">
        <v>118</v>
      </c>
      <c r="C985" t="s">
        <v>82</v>
      </c>
      <c r="D985" t="s">
        <v>112</v>
      </c>
    </row>
    <row r="986" spans="1:5" x14ac:dyDescent="0.6">
      <c r="A986" t="s">
        <v>42</v>
      </c>
      <c r="B986" t="s">
        <v>118</v>
      </c>
      <c r="C986" t="s">
        <v>82</v>
      </c>
      <c r="D986" t="s">
        <v>94</v>
      </c>
      <c r="E986">
        <v>192000</v>
      </c>
    </row>
    <row r="987" spans="1:5" x14ac:dyDescent="0.6">
      <c r="A987" t="s">
        <v>42</v>
      </c>
      <c r="B987" t="s">
        <v>118</v>
      </c>
      <c r="C987" t="s">
        <v>82</v>
      </c>
      <c r="D987" t="s">
        <v>91</v>
      </c>
      <c r="E987">
        <v>145000</v>
      </c>
    </row>
    <row r="988" spans="1:5" x14ac:dyDescent="0.6">
      <c r="A988" t="s">
        <v>42</v>
      </c>
      <c r="B988" t="s">
        <v>118</v>
      </c>
      <c r="C988" t="s">
        <v>89</v>
      </c>
      <c r="D988" t="s">
        <v>116</v>
      </c>
    </row>
    <row r="989" spans="1:5" x14ac:dyDescent="0.6">
      <c r="A989" t="s">
        <v>42</v>
      </c>
      <c r="B989" t="s">
        <v>118</v>
      </c>
      <c r="C989" t="s">
        <v>89</v>
      </c>
      <c r="D989" t="s">
        <v>115</v>
      </c>
      <c r="E989">
        <v>144867</v>
      </c>
    </row>
    <row r="990" spans="1:5" x14ac:dyDescent="0.6">
      <c r="A990" t="s">
        <v>42</v>
      </c>
      <c r="B990" t="s">
        <v>118</v>
      </c>
      <c r="C990" t="s">
        <v>89</v>
      </c>
      <c r="D990" t="s">
        <v>114</v>
      </c>
      <c r="E990">
        <v>3000</v>
      </c>
    </row>
    <row r="991" spans="1:5" x14ac:dyDescent="0.6">
      <c r="A991" t="s">
        <v>42</v>
      </c>
      <c r="B991" t="s">
        <v>118</v>
      </c>
      <c r="C991" t="s">
        <v>89</v>
      </c>
      <c r="D991" t="s">
        <v>113</v>
      </c>
    </row>
    <row r="992" spans="1:5" x14ac:dyDescent="0.6">
      <c r="A992" t="s">
        <v>42</v>
      </c>
      <c r="B992" t="s">
        <v>118</v>
      </c>
      <c r="C992" t="s">
        <v>89</v>
      </c>
      <c r="D992" t="s">
        <v>112</v>
      </c>
      <c r="E992">
        <v>4500</v>
      </c>
    </row>
    <row r="993" spans="1:5" x14ac:dyDescent="0.6">
      <c r="A993" t="s">
        <v>42</v>
      </c>
      <c r="B993" t="s">
        <v>118</v>
      </c>
      <c r="C993" t="s">
        <v>89</v>
      </c>
      <c r="D993" t="s">
        <v>94</v>
      </c>
      <c r="E993">
        <v>138013</v>
      </c>
    </row>
    <row r="994" spans="1:5" x14ac:dyDescent="0.6">
      <c r="A994" t="s">
        <v>42</v>
      </c>
      <c r="B994" t="s">
        <v>118</v>
      </c>
      <c r="C994" t="s">
        <v>89</v>
      </c>
      <c r="D994" t="s">
        <v>91</v>
      </c>
      <c r="E994">
        <v>125954</v>
      </c>
    </row>
    <row r="995" spans="1:5" x14ac:dyDescent="0.6">
      <c r="A995" t="s">
        <v>42</v>
      </c>
      <c r="B995" t="s">
        <v>118</v>
      </c>
      <c r="C995" t="s">
        <v>1</v>
      </c>
      <c r="D995" t="s">
        <v>116</v>
      </c>
    </row>
    <row r="996" spans="1:5" x14ac:dyDescent="0.6">
      <c r="A996" t="s">
        <v>42</v>
      </c>
      <c r="B996" t="s">
        <v>118</v>
      </c>
      <c r="C996" t="s">
        <v>1</v>
      </c>
      <c r="D996" t="s">
        <v>115</v>
      </c>
      <c r="E996">
        <v>2807038</v>
      </c>
    </row>
    <row r="997" spans="1:5" x14ac:dyDescent="0.6">
      <c r="A997" t="s">
        <v>42</v>
      </c>
      <c r="B997" t="s">
        <v>118</v>
      </c>
      <c r="C997" t="s">
        <v>1</v>
      </c>
      <c r="D997" t="s">
        <v>114</v>
      </c>
    </row>
    <row r="998" spans="1:5" x14ac:dyDescent="0.6">
      <c r="A998" t="s">
        <v>42</v>
      </c>
      <c r="B998" t="s">
        <v>118</v>
      </c>
      <c r="C998" t="s">
        <v>1</v>
      </c>
      <c r="D998" t="s">
        <v>113</v>
      </c>
    </row>
    <row r="999" spans="1:5" x14ac:dyDescent="0.6">
      <c r="A999" t="s">
        <v>42</v>
      </c>
      <c r="B999" t="s">
        <v>118</v>
      </c>
      <c r="C999" t="s">
        <v>1</v>
      </c>
      <c r="D999" t="s">
        <v>112</v>
      </c>
      <c r="E999">
        <v>768475</v>
      </c>
    </row>
    <row r="1000" spans="1:5" x14ac:dyDescent="0.6">
      <c r="A1000" t="s">
        <v>42</v>
      </c>
      <c r="B1000" t="s">
        <v>118</v>
      </c>
      <c r="C1000" t="s">
        <v>1</v>
      </c>
      <c r="D1000" t="s">
        <v>94</v>
      </c>
      <c r="E1000">
        <v>626605</v>
      </c>
    </row>
    <row r="1001" spans="1:5" x14ac:dyDescent="0.6">
      <c r="A1001" t="s">
        <v>42</v>
      </c>
      <c r="B1001" t="s">
        <v>118</v>
      </c>
      <c r="C1001" t="s">
        <v>1</v>
      </c>
      <c r="D1001" t="s">
        <v>91</v>
      </c>
      <c r="E1001">
        <v>881491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KD198"/>
  <sheetViews>
    <sheetView topLeftCell="C27" zoomScale="86" zoomScaleNormal="93" zoomScalePageLayoutView="93" workbookViewId="0">
      <selection activeCell="F47" sqref="F47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7.5" style="11" bestFit="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4" style="10" customWidth="1"/>
    <col min="27" max="27" width="2" style="11" customWidth="1"/>
    <col min="28" max="28" width="0.81640625" style="11" customWidth="1"/>
    <col min="29" max="29" width="11.5" style="10" hidden="1" customWidth="1"/>
    <col min="30" max="30" width="0.81640625" style="11" hidden="1" customWidth="1"/>
    <col min="31" max="31" width="11.5" style="10" hidden="1" customWidth="1"/>
    <col min="32" max="32" width="0.81640625" style="11" hidden="1" customWidth="1"/>
    <col min="33" max="33" width="11.5" style="12" hidden="1" customWidth="1"/>
    <col min="34" max="35" width="0.81640625" style="11" hidden="1" customWidth="1"/>
    <col min="36" max="290" width="9.1796875" style="10" hidden="1" customWidth="1"/>
    <col min="291" max="16384" width="8.6796875" style="10" hidden="1"/>
  </cols>
  <sheetData>
    <row r="1" spans="1:35" ht="15.25" x14ac:dyDescent="0.65"/>
    <row r="2" spans="1:35" ht="30" customHeight="1" x14ac:dyDescent="0.65">
      <c r="D2" s="151" t="s">
        <v>104</v>
      </c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</row>
    <row r="3" spans="1:35" ht="37" customHeight="1" x14ac:dyDescent="0.65"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</row>
    <row r="4" spans="1:35" ht="15.25" x14ac:dyDescent="0.65"/>
    <row r="5" spans="1:35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" customHeight="1" x14ac:dyDescent="0.6">
      <c r="A6" s="19"/>
      <c r="B6" s="152"/>
      <c r="C6" s="152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5" customHeight="1" x14ac:dyDescent="0.65">
      <c r="A11" s="13"/>
      <c r="B11" s="13"/>
      <c r="C11" s="26" t="s">
        <v>109</v>
      </c>
      <c r="D11" s="202" t="str">
        <f>Summary!D11:O11</f>
        <v>Mt. San Antonio</v>
      </c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204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65">
      <c r="A12" s="13"/>
      <c r="B12" s="13"/>
      <c r="C12" s="129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5" customHeight="1" x14ac:dyDescent="0.65">
      <c r="A13" s="13"/>
      <c r="B13" s="13"/>
      <c r="C13" s="26" t="s">
        <v>90</v>
      </c>
      <c r="D13" s="199" t="s">
        <v>124</v>
      </c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1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65">
      <c r="A14" s="13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65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29"/>
      <c r="U15" s="32"/>
      <c r="V15" s="33"/>
      <c r="W15" s="32"/>
      <c r="X15" s="33"/>
      <c r="Y15" s="32"/>
      <c r="Z15" s="33"/>
      <c r="AA15" s="32"/>
      <c r="AB15" s="32"/>
    </row>
    <row r="16" spans="1:35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6">
      <c r="A17" s="10"/>
      <c r="B17" s="40"/>
      <c r="C17" s="160"/>
      <c r="D17" s="160"/>
      <c r="F17" s="161" t="s">
        <v>81</v>
      </c>
      <c r="G17" s="162"/>
      <c r="H17" s="163"/>
      <c r="I17" s="44"/>
      <c r="J17" s="164" t="s">
        <v>82</v>
      </c>
      <c r="K17" s="165"/>
      <c r="L17" s="166"/>
      <c r="M17" s="44"/>
      <c r="N17" s="164" t="s">
        <v>2</v>
      </c>
      <c r="O17" s="165"/>
      <c r="P17" s="166"/>
      <c r="Q17" s="44"/>
      <c r="R17" s="157" t="s">
        <v>3</v>
      </c>
      <c r="S17" s="44"/>
      <c r="T17" s="157" t="s">
        <v>6</v>
      </c>
      <c r="U17" s="44"/>
      <c r="V17" s="157" t="s">
        <v>4</v>
      </c>
      <c r="W17" s="44"/>
      <c r="X17" s="157" t="s">
        <v>7</v>
      </c>
      <c r="Y17" s="44"/>
      <c r="Z17" s="157" t="s">
        <v>0</v>
      </c>
      <c r="AA17" s="42"/>
    </row>
    <row r="18" spans="1:35" ht="5" customHeight="1" x14ac:dyDescent="0.6">
      <c r="A18" s="10"/>
      <c r="B18" s="40"/>
      <c r="C18" s="160"/>
      <c r="D18" s="160"/>
      <c r="F18" s="43"/>
      <c r="J18" s="167"/>
      <c r="K18" s="168"/>
      <c r="L18" s="169"/>
      <c r="N18" s="167"/>
      <c r="O18" s="168"/>
      <c r="P18" s="169"/>
      <c r="R18" s="158"/>
      <c r="T18" s="158"/>
      <c r="V18" s="158"/>
      <c r="X18" s="158"/>
      <c r="Z18" s="158"/>
      <c r="AA18" s="42"/>
    </row>
    <row r="19" spans="1:35" s="45" customFormat="1" ht="29" customHeight="1" thickBot="1" x14ac:dyDescent="0.75">
      <c r="B19" s="46"/>
      <c r="C19" s="160"/>
      <c r="D19" s="160"/>
      <c r="E19" s="44"/>
      <c r="F19" s="47" t="s">
        <v>1</v>
      </c>
      <c r="G19" s="44"/>
      <c r="H19" s="47" t="s">
        <v>89</v>
      </c>
      <c r="J19" s="170"/>
      <c r="K19" s="171"/>
      <c r="L19" s="172"/>
      <c r="N19" s="170"/>
      <c r="O19" s="171"/>
      <c r="P19" s="172"/>
      <c r="R19" s="159"/>
      <c r="T19" s="159"/>
      <c r="V19" s="159"/>
      <c r="X19" s="159"/>
      <c r="Z19" s="159"/>
      <c r="AA19" s="48"/>
      <c r="AB19" s="44"/>
    </row>
    <row r="20" spans="1:35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" customHeight="1" x14ac:dyDescent="0.6">
      <c r="A21" s="19"/>
      <c r="B21" s="51"/>
      <c r="C21" s="139" t="s">
        <v>91</v>
      </c>
      <c r="D21" s="53"/>
      <c r="E21" s="21"/>
      <c r="F21" s="3">
        <v>675565</v>
      </c>
      <c r="G21" s="121"/>
      <c r="H21" s="3">
        <v>110000</v>
      </c>
      <c r="I21" s="121"/>
      <c r="J21" s="193">
        <v>130844</v>
      </c>
      <c r="K21" s="194"/>
      <c r="L21" s="195"/>
      <c r="M21" s="121"/>
      <c r="N21" s="193"/>
      <c r="O21" s="194"/>
      <c r="P21" s="195"/>
      <c r="Q21" s="121"/>
      <c r="R21" s="3"/>
      <c r="S21" s="121"/>
      <c r="T21" s="3"/>
      <c r="U21" s="121"/>
      <c r="V21" s="3"/>
      <c r="W21" s="121"/>
      <c r="X21" s="3"/>
      <c r="Y21" s="54"/>
      <c r="Z21" s="55">
        <f>SUM(F21:X21)</f>
        <v>916409</v>
      </c>
      <c r="AA21" s="56"/>
      <c r="AB21" s="57"/>
    </row>
    <row r="22" spans="1:35" ht="5" customHeight="1" x14ac:dyDescent="0.65">
      <c r="A22" s="13"/>
      <c r="B22" s="49"/>
      <c r="C22" s="13"/>
      <c r="D22" s="14"/>
      <c r="E22" s="14"/>
      <c r="F22" s="122"/>
      <c r="G22" s="123"/>
      <c r="H22" s="122"/>
      <c r="I22" s="124"/>
      <c r="J22" s="124"/>
      <c r="K22" s="123"/>
      <c r="L22" s="123"/>
      <c r="M22" s="124"/>
      <c r="N22" s="123"/>
      <c r="O22" s="124"/>
      <c r="P22" s="124"/>
      <c r="Q22" s="123"/>
      <c r="R22" s="125"/>
      <c r="S22" s="126"/>
      <c r="T22" s="124"/>
      <c r="U22" s="126"/>
      <c r="V22" s="124"/>
      <c r="W22" s="126"/>
      <c r="X22" s="124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" customHeight="1" x14ac:dyDescent="0.6">
      <c r="A23" s="19"/>
      <c r="B23" s="51"/>
      <c r="C23" s="139" t="s">
        <v>94</v>
      </c>
      <c r="D23" s="53"/>
      <c r="E23" s="21"/>
      <c r="F23" s="3">
        <v>675566</v>
      </c>
      <c r="G23" s="121"/>
      <c r="H23" s="3">
        <v>110000</v>
      </c>
      <c r="I23" s="121"/>
      <c r="J23" s="193">
        <v>130844</v>
      </c>
      <c r="K23" s="194"/>
      <c r="L23" s="195"/>
      <c r="M23" s="121"/>
      <c r="N23" s="193"/>
      <c r="O23" s="194"/>
      <c r="P23" s="195"/>
      <c r="Q23" s="121"/>
      <c r="R23" s="3"/>
      <c r="S23" s="121"/>
      <c r="T23" s="3"/>
      <c r="U23" s="121"/>
      <c r="V23" s="3"/>
      <c r="W23" s="121"/>
      <c r="X23" s="3"/>
      <c r="Y23" s="54"/>
      <c r="Z23" s="55">
        <f>SUM(F23:X23)</f>
        <v>916410</v>
      </c>
      <c r="AA23" s="56"/>
      <c r="AB23" s="57"/>
    </row>
    <row r="24" spans="1:35" ht="5" customHeight="1" x14ac:dyDescent="0.65">
      <c r="A24" s="13"/>
      <c r="B24" s="49"/>
      <c r="C24" s="13"/>
      <c r="D24" s="14"/>
      <c r="E24" s="14"/>
      <c r="F24" s="122"/>
      <c r="G24" s="123"/>
      <c r="H24" s="122"/>
      <c r="I24" s="124"/>
      <c r="J24" s="124"/>
      <c r="K24" s="123"/>
      <c r="L24" s="123"/>
      <c r="M24" s="124"/>
      <c r="N24" s="123"/>
      <c r="O24" s="124"/>
      <c r="P24" s="124"/>
      <c r="Q24" s="123"/>
      <c r="R24" s="125"/>
      <c r="S24" s="126"/>
      <c r="T24" s="124"/>
      <c r="U24" s="126"/>
      <c r="V24" s="124"/>
      <c r="W24" s="126"/>
      <c r="X24" s="124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" customHeight="1" x14ac:dyDescent="0.6">
      <c r="A25" s="19"/>
      <c r="B25" s="51"/>
      <c r="C25" s="139" t="s">
        <v>112</v>
      </c>
      <c r="D25" s="53"/>
      <c r="E25" s="21"/>
      <c r="F25" s="3"/>
      <c r="G25" s="121"/>
      <c r="H25" s="3"/>
      <c r="I25" s="121"/>
      <c r="J25" s="193"/>
      <c r="K25" s="194"/>
      <c r="L25" s="195"/>
      <c r="M25" s="121"/>
      <c r="N25" s="193"/>
      <c r="O25" s="194"/>
      <c r="P25" s="195"/>
      <c r="Q25" s="121"/>
      <c r="R25" s="3"/>
      <c r="S25" s="121"/>
      <c r="T25" s="3"/>
      <c r="U25" s="121"/>
      <c r="V25" s="3"/>
      <c r="W25" s="121"/>
      <c r="X25" s="3"/>
      <c r="Y25" s="54"/>
      <c r="Z25" s="55">
        <f>SUM(F25:X25)</f>
        <v>0</v>
      </c>
      <c r="AA25" s="56"/>
      <c r="AB25" s="57"/>
    </row>
    <row r="26" spans="1:35" ht="5" customHeight="1" x14ac:dyDescent="0.65">
      <c r="A26" s="13"/>
      <c r="B26" s="49"/>
      <c r="C26" s="13"/>
      <c r="D26" s="14"/>
      <c r="E26" s="14"/>
      <c r="F26" s="122"/>
      <c r="G26" s="123"/>
      <c r="H26" s="122"/>
      <c r="I26" s="124"/>
      <c r="J26" s="124"/>
      <c r="K26" s="123"/>
      <c r="L26" s="123"/>
      <c r="M26" s="124"/>
      <c r="N26" s="123"/>
      <c r="O26" s="124"/>
      <c r="P26" s="124"/>
      <c r="Q26" s="123"/>
      <c r="R26" s="125"/>
      <c r="S26" s="126"/>
      <c r="T26" s="124"/>
      <c r="U26" s="126"/>
      <c r="V26" s="124"/>
      <c r="W26" s="126"/>
      <c r="X26" s="124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" customHeight="1" x14ac:dyDescent="0.6">
      <c r="A27" s="19"/>
      <c r="B27" s="51"/>
      <c r="C27" s="139" t="s">
        <v>113</v>
      </c>
      <c r="D27" s="53"/>
      <c r="E27" s="21"/>
      <c r="F27" s="3"/>
      <c r="G27" s="121"/>
      <c r="H27" s="3"/>
      <c r="I27" s="121"/>
      <c r="J27" s="193"/>
      <c r="K27" s="194"/>
      <c r="L27" s="195"/>
      <c r="M27" s="121"/>
      <c r="N27" s="193"/>
      <c r="O27" s="194"/>
      <c r="P27" s="195"/>
      <c r="Q27" s="121"/>
      <c r="R27" s="3"/>
      <c r="S27" s="121"/>
      <c r="T27" s="3"/>
      <c r="U27" s="121"/>
      <c r="V27" s="3"/>
      <c r="W27" s="121"/>
      <c r="X27" s="3"/>
      <c r="Y27" s="54"/>
      <c r="Z27" s="55">
        <f>SUM(F27:X27)</f>
        <v>0</v>
      </c>
      <c r="AA27" s="56"/>
      <c r="AB27" s="57"/>
    </row>
    <row r="28" spans="1:35" ht="5" customHeight="1" x14ac:dyDescent="0.65">
      <c r="A28" s="13"/>
      <c r="B28" s="49"/>
      <c r="C28" s="13"/>
      <c r="D28" s="14"/>
      <c r="E28" s="14"/>
      <c r="F28" s="122"/>
      <c r="G28" s="123"/>
      <c r="H28" s="122"/>
      <c r="I28" s="124"/>
      <c r="J28" s="124"/>
      <c r="K28" s="123"/>
      <c r="L28" s="123"/>
      <c r="M28" s="124"/>
      <c r="N28" s="123"/>
      <c r="O28" s="124"/>
      <c r="P28" s="124"/>
      <c r="Q28" s="123"/>
      <c r="R28" s="125"/>
      <c r="S28" s="126"/>
      <c r="T28" s="124"/>
      <c r="U28" s="126"/>
      <c r="V28" s="124"/>
      <c r="W28" s="126"/>
      <c r="X28" s="124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" customHeight="1" x14ac:dyDescent="0.6">
      <c r="A29" s="19"/>
      <c r="B29" s="51"/>
      <c r="C29" s="139" t="s">
        <v>114</v>
      </c>
      <c r="D29" s="53"/>
      <c r="E29" s="21"/>
      <c r="F29" s="3"/>
      <c r="G29" s="121"/>
      <c r="H29" s="3"/>
      <c r="I29" s="121"/>
      <c r="J29" s="193"/>
      <c r="K29" s="194"/>
      <c r="L29" s="195"/>
      <c r="M29" s="121"/>
      <c r="N29" s="193"/>
      <c r="O29" s="194"/>
      <c r="P29" s="195"/>
      <c r="Q29" s="121"/>
      <c r="R29" s="3"/>
      <c r="S29" s="121"/>
      <c r="T29" s="3"/>
      <c r="U29" s="121"/>
      <c r="V29" s="3"/>
      <c r="W29" s="121"/>
      <c r="X29" s="3"/>
      <c r="Y29" s="54"/>
      <c r="Z29" s="55">
        <f>SUM(F29:X29)</f>
        <v>0</v>
      </c>
      <c r="AA29" s="56"/>
      <c r="AB29" s="57"/>
    </row>
    <row r="30" spans="1:35" ht="5" customHeight="1" x14ac:dyDescent="0.65">
      <c r="A30" s="13"/>
      <c r="B30" s="49"/>
      <c r="C30" s="13"/>
      <c r="D30" s="14"/>
      <c r="E30" s="14"/>
      <c r="F30" s="122"/>
      <c r="G30" s="123"/>
      <c r="H30" s="122"/>
      <c r="I30" s="124"/>
      <c r="J30" s="124"/>
      <c r="K30" s="123"/>
      <c r="L30" s="123"/>
      <c r="M30" s="124"/>
      <c r="N30" s="123"/>
      <c r="O30" s="124"/>
      <c r="P30" s="124"/>
      <c r="Q30" s="123"/>
      <c r="R30" s="125"/>
      <c r="S30" s="126"/>
      <c r="T30" s="124"/>
      <c r="U30" s="126"/>
      <c r="V30" s="124"/>
      <c r="W30" s="126"/>
      <c r="X30" s="124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" customHeight="1" x14ac:dyDescent="0.6">
      <c r="A31" s="19"/>
      <c r="B31" s="51"/>
      <c r="C31" s="139" t="s">
        <v>115</v>
      </c>
      <c r="D31" s="53"/>
      <c r="E31" s="21"/>
      <c r="F31" s="3">
        <v>200000</v>
      </c>
      <c r="G31" s="121"/>
      <c r="H31" s="3">
        <v>89108</v>
      </c>
      <c r="I31" s="121"/>
      <c r="J31" s="193"/>
      <c r="K31" s="194"/>
      <c r="L31" s="195"/>
      <c r="M31" s="121"/>
      <c r="N31" s="193">
        <v>20000</v>
      </c>
      <c r="O31" s="194"/>
      <c r="P31" s="195"/>
      <c r="Q31" s="121"/>
      <c r="R31" s="3">
        <v>30000</v>
      </c>
      <c r="S31" s="121"/>
      <c r="T31" s="3"/>
      <c r="U31" s="121"/>
      <c r="V31" s="3"/>
      <c r="W31" s="121"/>
      <c r="X31" s="3"/>
      <c r="Y31" s="54"/>
      <c r="Z31" s="55">
        <f>SUM(F31:X31)</f>
        <v>339108</v>
      </c>
      <c r="AA31" s="56"/>
      <c r="AB31" s="57"/>
    </row>
    <row r="32" spans="1:35" ht="5" customHeight="1" x14ac:dyDescent="0.65">
      <c r="A32" s="13"/>
      <c r="B32" s="49"/>
      <c r="C32" s="13"/>
      <c r="D32" s="14"/>
      <c r="E32" s="14"/>
      <c r="F32" s="122"/>
      <c r="G32" s="123"/>
      <c r="H32" s="122"/>
      <c r="I32" s="124"/>
      <c r="J32" s="124"/>
      <c r="K32" s="123"/>
      <c r="L32" s="123"/>
      <c r="M32" s="124"/>
      <c r="N32" s="123"/>
      <c r="O32" s="124"/>
      <c r="P32" s="124"/>
      <c r="Q32" s="123"/>
      <c r="R32" s="125"/>
      <c r="S32" s="126"/>
      <c r="T32" s="124"/>
      <c r="U32" s="126"/>
      <c r="V32" s="124"/>
      <c r="W32" s="126"/>
      <c r="X32" s="124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" customHeight="1" x14ac:dyDescent="0.6">
      <c r="A33" s="19"/>
      <c r="B33" s="51"/>
      <c r="C33" s="139" t="s">
        <v>116</v>
      </c>
      <c r="D33" s="53"/>
      <c r="E33" s="21"/>
      <c r="F33" s="3"/>
      <c r="G33" s="121"/>
      <c r="H33" s="3"/>
      <c r="I33" s="121"/>
      <c r="J33" s="193"/>
      <c r="K33" s="194"/>
      <c r="L33" s="195"/>
      <c r="M33" s="121"/>
      <c r="N33" s="193"/>
      <c r="O33" s="194"/>
      <c r="P33" s="195"/>
      <c r="Q33" s="121"/>
      <c r="R33" s="3"/>
      <c r="S33" s="121"/>
      <c r="T33" s="3"/>
      <c r="U33" s="121"/>
      <c r="V33" s="3"/>
      <c r="W33" s="121"/>
      <c r="X33" s="3"/>
      <c r="Y33" s="54"/>
      <c r="Z33" s="55">
        <f>SUM(F33:X33)</f>
        <v>0</v>
      </c>
      <c r="AA33" s="56"/>
      <c r="AB33" s="57"/>
    </row>
    <row r="34" spans="1:35" ht="5" customHeight="1" thickBot="1" x14ac:dyDescent="0.8">
      <c r="A34" s="13"/>
      <c r="B34" s="49"/>
      <c r="C34" s="173"/>
      <c r="D34" s="173"/>
      <c r="E34" s="14"/>
      <c r="F34" s="64"/>
      <c r="G34" s="10"/>
      <c r="H34" s="64"/>
      <c r="I34" s="10"/>
      <c r="J34" s="174"/>
      <c r="K34" s="174"/>
      <c r="L34" s="174"/>
      <c r="M34" s="10"/>
      <c r="N34" s="174"/>
      <c r="O34" s="174"/>
      <c r="P34" s="174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" customHeight="1" x14ac:dyDescent="0.6">
      <c r="A35" s="19"/>
      <c r="B35" s="51"/>
      <c r="C35" s="175" t="s">
        <v>0</v>
      </c>
      <c r="D35" s="176"/>
      <c r="E35" s="57"/>
      <c r="F35" s="67">
        <f>SUM(F21:F33)</f>
        <v>1551131</v>
      </c>
      <c r="G35" s="21"/>
      <c r="H35" s="68">
        <f>SUM(H21:H33)</f>
        <v>309108</v>
      </c>
      <c r="I35" s="57"/>
      <c r="J35" s="196">
        <f>SUM(J21:L33)</f>
        <v>261688</v>
      </c>
      <c r="K35" s="197"/>
      <c r="L35" s="198"/>
      <c r="M35" s="57"/>
      <c r="N35" s="196">
        <f>SUM(N21:P33)</f>
        <v>20000</v>
      </c>
      <c r="O35" s="197"/>
      <c r="P35" s="198"/>
      <c r="Q35" s="57"/>
      <c r="R35" s="67">
        <f>SUM(R21:R33)</f>
        <v>30000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2171927</v>
      </c>
      <c r="AA35" s="56"/>
      <c r="AB35" s="57"/>
    </row>
    <row r="36" spans="1:35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" customHeight="1" x14ac:dyDescent="0.65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" customHeight="1" x14ac:dyDescent="0.65">
      <c r="A38" s="13"/>
      <c r="B38" s="29" t="s">
        <v>107</v>
      </c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65">
      <c r="A40" s="9"/>
      <c r="B40" s="40"/>
      <c r="C40" s="76"/>
      <c r="D40" s="77"/>
      <c r="E40" s="44"/>
      <c r="F40" s="157" t="s">
        <v>103</v>
      </c>
      <c r="G40" s="44"/>
      <c r="H40" s="184" t="s">
        <v>102</v>
      </c>
      <c r="I40" s="185"/>
      <c r="J40" s="186"/>
      <c r="K40" s="44"/>
      <c r="L40" s="184" t="s">
        <v>105</v>
      </c>
      <c r="M40" s="185"/>
      <c r="N40" s="186"/>
      <c r="O40" s="42"/>
      <c r="R40" s="187"/>
      <c r="S40" s="187"/>
      <c r="T40" s="187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" customHeight="1" x14ac:dyDescent="0.65">
      <c r="A41" s="13"/>
      <c r="B41" s="40"/>
      <c r="C41" s="10"/>
      <c r="E41" s="78"/>
      <c r="F41" s="158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7"/>
      <c r="S41" s="187"/>
      <c r="T41" s="187"/>
    </row>
    <row r="42" spans="1:35" ht="13.75" thickBot="1" x14ac:dyDescent="0.75">
      <c r="A42" s="11"/>
      <c r="B42" s="40"/>
      <c r="C42" s="80"/>
      <c r="D42" s="81"/>
      <c r="E42" s="44"/>
      <c r="F42" s="159"/>
      <c r="G42" s="44"/>
      <c r="H42" s="47" t="s">
        <v>101</v>
      </c>
      <c r="I42" s="44"/>
      <c r="J42" s="47" t="s">
        <v>100</v>
      </c>
      <c r="K42" s="44"/>
      <c r="L42" s="47" t="s">
        <v>101</v>
      </c>
      <c r="M42" s="44"/>
      <c r="N42" s="47" t="s">
        <v>100</v>
      </c>
      <c r="O42" s="42"/>
      <c r="Q42" s="10"/>
      <c r="R42" s="187"/>
      <c r="S42" s="187"/>
      <c r="T42" s="187"/>
    </row>
    <row r="43" spans="1:35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 t="str">
        <f>IFERROR(H43/F43,"")</f>
        <v/>
      </c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8" customFormat="1" ht="16" customHeight="1" x14ac:dyDescent="0.6">
      <c r="A44" s="84"/>
      <c r="B44" s="85"/>
      <c r="C44" s="117" t="s">
        <v>111</v>
      </c>
      <c r="D44" s="53"/>
      <c r="E44" s="83"/>
      <c r="F44" s="3">
        <v>1551130</v>
      </c>
      <c r="G44" s="121"/>
      <c r="H44" s="3">
        <v>77557</v>
      </c>
      <c r="I44" s="86"/>
      <c r="J44" s="141">
        <f>IFERROR(H44/F44,0)</f>
        <v>5.000032234564479E-2</v>
      </c>
      <c r="K44" s="86"/>
      <c r="L44" s="140"/>
      <c r="M44" s="87"/>
      <c r="N44" s="90"/>
      <c r="O44" s="42"/>
      <c r="P44" s="83"/>
      <c r="R44" s="89"/>
      <c r="S44" s="86"/>
      <c r="T44" s="90"/>
      <c r="U44" s="83"/>
      <c r="W44" s="83"/>
      <c r="Y44" s="83"/>
      <c r="AA44" s="83"/>
      <c r="AB44" s="83"/>
      <c r="AD44" s="83"/>
      <c r="AF44" s="83"/>
      <c r="AG44" s="91"/>
      <c r="AH44" s="83"/>
      <c r="AI44" s="83"/>
    </row>
    <row r="45" spans="1:35" s="99" customFormat="1" ht="5" customHeight="1" x14ac:dyDescent="0.6">
      <c r="A45" s="92"/>
      <c r="B45" s="93"/>
      <c r="C45" s="94"/>
      <c r="D45" s="95"/>
      <c r="E45" s="78"/>
      <c r="F45" s="127"/>
      <c r="G45" s="128"/>
      <c r="H45" s="127"/>
      <c r="I45" s="97"/>
      <c r="J45" s="142"/>
      <c r="K45" s="97"/>
      <c r="L45" s="79"/>
      <c r="M45" s="79"/>
      <c r="N45" s="79"/>
      <c r="O45" s="56"/>
      <c r="P45" s="98"/>
      <c r="R45" s="97"/>
      <c r="S45" s="97"/>
      <c r="T45" s="97"/>
      <c r="U45" s="98"/>
      <c r="W45" s="98"/>
      <c r="Y45" s="98"/>
      <c r="AA45" s="98"/>
      <c r="AB45" s="98"/>
      <c r="AD45" s="98"/>
      <c r="AF45" s="98"/>
      <c r="AG45" s="100"/>
      <c r="AH45" s="98"/>
      <c r="AI45" s="98"/>
    </row>
    <row r="46" spans="1:35" s="88" customFormat="1" ht="16" customHeight="1" x14ac:dyDescent="0.6">
      <c r="A46" s="84"/>
      <c r="B46" s="85"/>
      <c r="C46" s="117" t="s">
        <v>110</v>
      </c>
      <c r="D46" s="53"/>
      <c r="E46" s="83"/>
      <c r="F46" s="3">
        <v>309108</v>
      </c>
      <c r="G46" s="121"/>
      <c r="J46" s="143"/>
      <c r="K46" s="86"/>
      <c r="L46" s="3"/>
      <c r="M46" s="101"/>
      <c r="N46" s="141">
        <f>IFERROR(L46/F46,0)</f>
        <v>0</v>
      </c>
      <c r="O46" s="56"/>
      <c r="P46" s="83"/>
      <c r="R46" s="89"/>
      <c r="S46" s="86"/>
      <c r="T46" s="90"/>
      <c r="U46" s="83"/>
      <c r="W46" s="83"/>
      <c r="Y46" s="83"/>
      <c r="AA46" s="83"/>
      <c r="AB46" s="83"/>
      <c r="AD46" s="83"/>
      <c r="AF46" s="83"/>
      <c r="AG46" s="91"/>
      <c r="AH46" s="83"/>
      <c r="AI46" s="83"/>
    </row>
    <row r="47" spans="1:35" s="99" customFormat="1" ht="5" customHeight="1" thickBot="1" x14ac:dyDescent="0.8">
      <c r="A47" s="92"/>
      <c r="B47" s="93"/>
      <c r="C47" s="173"/>
      <c r="D47" s="173"/>
      <c r="E47" s="78"/>
      <c r="F47" s="102"/>
      <c r="G47" s="96"/>
      <c r="H47" s="102"/>
      <c r="I47" s="78"/>
      <c r="J47" s="144"/>
      <c r="K47" s="78"/>
      <c r="L47" s="103"/>
      <c r="M47" s="78"/>
      <c r="N47" s="144"/>
      <c r="O47" s="42"/>
      <c r="P47" s="98"/>
      <c r="R47" s="97"/>
      <c r="S47" s="97"/>
      <c r="T47" s="97"/>
      <c r="U47" s="98"/>
      <c r="W47" s="98"/>
      <c r="Y47" s="98"/>
      <c r="AA47" s="98"/>
      <c r="AB47" s="98"/>
      <c r="AD47" s="98"/>
      <c r="AF47" s="98"/>
      <c r="AG47" s="100"/>
      <c r="AH47" s="98"/>
      <c r="AI47" s="98"/>
    </row>
    <row r="48" spans="1:35" s="88" customFormat="1" ht="16" customHeight="1" x14ac:dyDescent="0.6">
      <c r="A48" s="84"/>
      <c r="B48" s="85"/>
      <c r="C48" s="175" t="s">
        <v>0</v>
      </c>
      <c r="D48" s="176"/>
      <c r="E48" s="83"/>
      <c r="F48" s="67">
        <f>SUM(F44:F46)</f>
        <v>1860238</v>
      </c>
      <c r="G48" s="21"/>
      <c r="H48" s="67">
        <f>H44</f>
        <v>77557</v>
      </c>
      <c r="I48" s="83"/>
      <c r="J48" s="141">
        <f>IFERROR(H48/F48,0)</f>
        <v>4.1691977048098149E-2</v>
      </c>
      <c r="K48" s="86"/>
      <c r="L48" s="67">
        <f>L46</f>
        <v>0</v>
      </c>
      <c r="M48" s="83"/>
      <c r="N48" s="141">
        <f>IFERROR(L48/F48,0)</f>
        <v>0</v>
      </c>
      <c r="O48" s="56"/>
      <c r="P48" s="83"/>
      <c r="R48" s="183"/>
      <c r="S48" s="183"/>
      <c r="T48" s="183"/>
      <c r="U48" s="83"/>
      <c r="W48" s="83"/>
      <c r="Y48" s="83"/>
      <c r="AA48" s="83"/>
      <c r="AB48" s="83"/>
      <c r="AD48" s="83"/>
      <c r="AF48" s="83"/>
      <c r="AG48" s="91"/>
      <c r="AH48" s="83"/>
      <c r="AI48" s="83"/>
    </row>
    <row r="49" spans="1:35" ht="11" customHeight="1" x14ac:dyDescent="0.65">
      <c r="B49" s="69"/>
      <c r="C49" s="104"/>
      <c r="D49" s="105"/>
      <c r="E49" s="106"/>
      <c r="F49" s="107"/>
      <c r="G49" s="106"/>
      <c r="H49" s="106"/>
      <c r="I49" s="108"/>
      <c r="J49" s="106"/>
      <c r="K49" s="108"/>
      <c r="L49" s="107"/>
      <c r="M49" s="108"/>
      <c r="N49" s="107"/>
      <c r="O49" s="73"/>
      <c r="P49" s="109"/>
      <c r="Q49" s="10"/>
      <c r="R49" s="11"/>
      <c r="S49" s="110"/>
      <c r="T49" s="11"/>
    </row>
    <row r="50" spans="1:35" ht="14" customHeight="1" x14ac:dyDescent="0.65">
      <c r="B50" s="13"/>
      <c r="C50" s="111"/>
      <c r="D50" s="81"/>
      <c r="E50" s="21"/>
      <c r="F50" s="112"/>
      <c r="G50" s="110"/>
      <c r="H50" s="110"/>
      <c r="J50" s="110"/>
      <c r="K50" s="110"/>
      <c r="L50" s="112"/>
      <c r="M50" s="110"/>
      <c r="N50" s="112"/>
      <c r="Q50" s="110"/>
      <c r="R50" s="11"/>
      <c r="S50" s="21"/>
      <c r="T50" s="129"/>
    </row>
    <row r="51" spans="1:35" s="20" customFormat="1" ht="20" customHeight="1" x14ac:dyDescent="0.6">
      <c r="A51" s="19"/>
      <c r="B51" s="29" t="s">
        <v>93</v>
      </c>
      <c r="C51" s="113"/>
      <c r="D51" s="114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5"/>
      <c r="Y51" s="32"/>
      <c r="Z51" s="116"/>
      <c r="AA51" s="32"/>
      <c r="AB51" s="32"/>
    </row>
    <row r="52" spans="1:35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5" customHeight="1" x14ac:dyDescent="0.6">
      <c r="A53" s="10"/>
      <c r="B53" s="40"/>
      <c r="C53" s="160"/>
      <c r="D53" s="160"/>
      <c r="F53" s="161" t="s">
        <v>81</v>
      </c>
      <c r="G53" s="162"/>
      <c r="H53" s="163"/>
      <c r="I53" s="44"/>
      <c r="J53" s="164" t="s">
        <v>82</v>
      </c>
      <c r="K53" s="165"/>
      <c r="L53" s="166"/>
      <c r="M53" s="44"/>
      <c r="N53" s="164" t="s">
        <v>2</v>
      </c>
      <c r="O53" s="165"/>
      <c r="P53" s="166"/>
      <c r="Q53" s="44"/>
      <c r="R53" s="157" t="s">
        <v>3</v>
      </c>
      <c r="S53" s="44"/>
      <c r="T53" s="157" t="s">
        <v>6</v>
      </c>
      <c r="U53" s="44"/>
      <c r="V53" s="157" t="s">
        <v>4</v>
      </c>
      <c r="W53" s="44"/>
      <c r="X53" s="157" t="s">
        <v>7</v>
      </c>
      <c r="Y53" s="44"/>
      <c r="Z53" s="157" t="s">
        <v>0</v>
      </c>
      <c r="AA53" s="42"/>
      <c r="AD53" s="10"/>
      <c r="AF53" s="10"/>
      <c r="AG53" s="10"/>
      <c r="AH53" s="10"/>
      <c r="AI53" s="10"/>
    </row>
    <row r="54" spans="1:35" ht="5" customHeight="1" x14ac:dyDescent="0.6">
      <c r="A54" s="10"/>
      <c r="B54" s="40"/>
      <c r="C54" s="160"/>
      <c r="D54" s="160"/>
      <c r="F54" s="43"/>
      <c r="J54" s="167"/>
      <c r="K54" s="168"/>
      <c r="L54" s="169"/>
      <c r="N54" s="167"/>
      <c r="O54" s="168"/>
      <c r="P54" s="169"/>
      <c r="R54" s="158"/>
      <c r="T54" s="158"/>
      <c r="V54" s="158"/>
      <c r="X54" s="158"/>
      <c r="Z54" s="158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75">
      <c r="B55" s="46"/>
      <c r="C55" s="160"/>
      <c r="D55" s="160"/>
      <c r="E55" s="44"/>
      <c r="F55" s="47" t="s">
        <v>1</v>
      </c>
      <c r="G55" s="44"/>
      <c r="H55" s="47" t="s">
        <v>89</v>
      </c>
      <c r="J55" s="170"/>
      <c r="K55" s="171"/>
      <c r="L55" s="172"/>
      <c r="N55" s="170"/>
      <c r="O55" s="171"/>
      <c r="P55" s="172"/>
      <c r="R55" s="159"/>
      <c r="T55" s="159"/>
      <c r="V55" s="159"/>
      <c r="X55" s="159"/>
      <c r="Z55" s="159"/>
      <c r="AA55" s="48"/>
      <c r="AB55" s="44"/>
    </row>
    <row r="56" spans="1:35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" customHeight="1" x14ac:dyDescent="0.65">
      <c r="B58" s="51"/>
      <c r="C58" s="188" t="s">
        <v>95</v>
      </c>
      <c r="D58" s="189" t="s">
        <v>83</v>
      </c>
      <c r="E58" s="21"/>
      <c r="F58" s="3">
        <v>1000000</v>
      </c>
      <c r="G58" s="121"/>
      <c r="H58" s="3">
        <v>120000</v>
      </c>
      <c r="I58" s="121"/>
      <c r="J58" s="193">
        <v>200000</v>
      </c>
      <c r="K58" s="194"/>
      <c r="L58" s="195"/>
      <c r="M58" s="121"/>
      <c r="N58" s="193">
        <v>10000</v>
      </c>
      <c r="O58" s="194"/>
      <c r="P58" s="195"/>
      <c r="Q58" s="121"/>
      <c r="R58" s="3">
        <v>15000</v>
      </c>
      <c r="S58" s="121"/>
      <c r="T58" s="3"/>
      <c r="U58" s="121"/>
      <c r="V58" s="3"/>
      <c r="W58" s="121"/>
      <c r="X58" s="3"/>
      <c r="Y58" s="54"/>
      <c r="Z58" s="55">
        <f>SUM(F58:X58)</f>
        <v>1345000</v>
      </c>
      <c r="AA58" s="56"/>
      <c r="AB58" s="57"/>
      <c r="AD58" s="10"/>
      <c r="AF58" s="10"/>
      <c r="AG58" s="10"/>
      <c r="AH58" s="10"/>
      <c r="AI58" s="10"/>
    </row>
    <row r="59" spans="1:35" s="16" customFormat="1" ht="5" customHeight="1" x14ac:dyDescent="0.65">
      <c r="A59" s="9"/>
      <c r="B59" s="49"/>
      <c r="C59" s="50"/>
      <c r="D59" s="14"/>
      <c r="E59" s="15"/>
      <c r="F59" s="122"/>
      <c r="G59" s="123"/>
      <c r="H59" s="122"/>
      <c r="I59" s="124"/>
      <c r="J59" s="124"/>
      <c r="K59" s="123"/>
      <c r="L59" s="123"/>
      <c r="M59" s="124"/>
      <c r="N59" s="123"/>
      <c r="O59" s="124"/>
      <c r="P59" s="124"/>
      <c r="Q59" s="123"/>
      <c r="R59" s="125"/>
      <c r="S59" s="126"/>
      <c r="T59" s="124"/>
      <c r="U59" s="126"/>
      <c r="V59" s="124"/>
      <c r="W59" s="126"/>
      <c r="X59" s="124"/>
      <c r="Y59" s="62"/>
      <c r="Z59" s="11"/>
      <c r="AA59" s="18"/>
      <c r="AB59" s="15"/>
    </row>
    <row r="60" spans="1:35" ht="17" customHeight="1" x14ac:dyDescent="0.65">
      <c r="B60" s="51"/>
      <c r="C60" s="188" t="s">
        <v>96</v>
      </c>
      <c r="D60" s="189" t="s">
        <v>84</v>
      </c>
      <c r="E60" s="21"/>
      <c r="F60" s="3">
        <v>500000</v>
      </c>
      <c r="G60" s="121"/>
      <c r="H60" s="3">
        <v>125000</v>
      </c>
      <c r="I60" s="121"/>
      <c r="J60" s="193">
        <v>50000</v>
      </c>
      <c r="K60" s="194"/>
      <c r="L60" s="195"/>
      <c r="M60" s="121"/>
      <c r="N60" s="193">
        <v>5000</v>
      </c>
      <c r="O60" s="194"/>
      <c r="P60" s="195"/>
      <c r="Q60" s="121"/>
      <c r="R60" s="3">
        <v>15000</v>
      </c>
      <c r="S60" s="121"/>
      <c r="T60" s="3"/>
      <c r="U60" s="121"/>
      <c r="V60" s="3"/>
      <c r="W60" s="121"/>
      <c r="X60" s="3"/>
      <c r="Y60" s="54"/>
      <c r="Z60" s="55">
        <f>SUM(F60:X60)</f>
        <v>695000</v>
      </c>
      <c r="AA60" s="56"/>
      <c r="AB60" s="57"/>
      <c r="AD60" s="10"/>
      <c r="AF60" s="10"/>
      <c r="AG60" s="10"/>
      <c r="AH60" s="10"/>
      <c r="AI60" s="10"/>
    </row>
    <row r="61" spans="1:35" s="16" customFormat="1" ht="5" customHeight="1" x14ac:dyDescent="0.65">
      <c r="A61" s="9"/>
      <c r="B61" s="49"/>
      <c r="C61" s="50"/>
      <c r="D61" s="14"/>
      <c r="E61" s="15"/>
      <c r="F61" s="122"/>
      <c r="G61" s="123"/>
      <c r="H61" s="122"/>
      <c r="I61" s="124"/>
      <c r="J61" s="124"/>
      <c r="K61" s="123"/>
      <c r="L61" s="123"/>
      <c r="M61" s="124"/>
      <c r="N61" s="123"/>
      <c r="O61" s="124"/>
      <c r="P61" s="124"/>
      <c r="Q61" s="123"/>
      <c r="R61" s="125"/>
      <c r="S61" s="126"/>
      <c r="T61" s="124"/>
      <c r="U61" s="126"/>
      <c r="V61" s="124"/>
      <c r="W61" s="126"/>
      <c r="X61" s="124"/>
      <c r="Y61" s="62"/>
      <c r="Z61" s="11"/>
      <c r="AA61" s="18"/>
      <c r="AB61" s="15"/>
    </row>
    <row r="62" spans="1:35" ht="17" customHeight="1" x14ac:dyDescent="0.65">
      <c r="B62" s="51"/>
      <c r="C62" s="188" t="s">
        <v>97</v>
      </c>
      <c r="D62" s="189" t="s">
        <v>85</v>
      </c>
      <c r="E62" s="21"/>
      <c r="F62" s="3"/>
      <c r="G62" s="121"/>
      <c r="H62" s="3"/>
      <c r="I62" s="121"/>
      <c r="J62" s="193"/>
      <c r="K62" s="194"/>
      <c r="L62" s="195"/>
      <c r="M62" s="121"/>
      <c r="N62" s="193"/>
      <c r="O62" s="194"/>
      <c r="P62" s="195"/>
      <c r="Q62" s="121"/>
      <c r="R62" s="3"/>
      <c r="S62" s="121"/>
      <c r="T62" s="3"/>
      <c r="U62" s="121"/>
      <c r="V62" s="3"/>
      <c r="W62" s="121"/>
      <c r="X62" s="3"/>
      <c r="Y62" s="54"/>
      <c r="Z62" s="55">
        <f>SUM(F62:X62)</f>
        <v>0</v>
      </c>
      <c r="AA62" s="56"/>
      <c r="AB62" s="57"/>
      <c r="AD62" s="10"/>
      <c r="AF62" s="10"/>
      <c r="AG62" s="10"/>
      <c r="AH62" s="10"/>
      <c r="AI62" s="10"/>
    </row>
    <row r="63" spans="1:35" s="16" customFormat="1" ht="5" customHeight="1" x14ac:dyDescent="0.65">
      <c r="A63" s="9"/>
      <c r="B63" s="49"/>
      <c r="C63" s="50"/>
      <c r="D63" s="14"/>
      <c r="E63" s="15"/>
      <c r="F63" s="122"/>
      <c r="G63" s="123"/>
      <c r="H63" s="122"/>
      <c r="I63" s="124"/>
      <c r="J63" s="124"/>
      <c r="K63" s="123"/>
      <c r="L63" s="123"/>
      <c r="M63" s="124"/>
      <c r="N63" s="123"/>
      <c r="O63" s="124"/>
      <c r="P63" s="124"/>
      <c r="Q63" s="123"/>
      <c r="R63" s="125"/>
      <c r="S63" s="126"/>
      <c r="T63" s="124"/>
      <c r="U63" s="126"/>
      <c r="V63" s="124"/>
      <c r="W63" s="126"/>
      <c r="X63" s="124"/>
      <c r="Y63" s="62"/>
      <c r="Z63" s="11"/>
      <c r="AA63" s="18"/>
      <c r="AB63" s="15"/>
    </row>
    <row r="64" spans="1:35" ht="17" customHeight="1" x14ac:dyDescent="0.65">
      <c r="B64" s="51"/>
      <c r="C64" s="188" t="s">
        <v>98</v>
      </c>
      <c r="D64" s="189" t="s">
        <v>86</v>
      </c>
      <c r="E64" s="21"/>
      <c r="F64" s="3">
        <v>51131</v>
      </c>
      <c r="G64" s="121"/>
      <c r="H64" s="3">
        <v>64108</v>
      </c>
      <c r="I64" s="121"/>
      <c r="J64" s="193">
        <v>11688</v>
      </c>
      <c r="K64" s="194"/>
      <c r="L64" s="195"/>
      <c r="M64" s="121"/>
      <c r="N64" s="193">
        <v>5000</v>
      </c>
      <c r="O64" s="194"/>
      <c r="P64" s="195"/>
      <c r="Q64" s="121"/>
      <c r="R64" s="3"/>
      <c r="S64" s="121"/>
      <c r="T64" s="3"/>
      <c r="U64" s="121"/>
      <c r="V64" s="3"/>
      <c r="W64" s="121"/>
      <c r="X64" s="3"/>
      <c r="Y64" s="54"/>
      <c r="Z64" s="55">
        <f>SUM(F64:X64)</f>
        <v>131927</v>
      </c>
      <c r="AA64" s="56"/>
      <c r="AB64" s="57"/>
      <c r="AD64" s="10"/>
      <c r="AF64" s="10"/>
      <c r="AG64" s="10"/>
      <c r="AH64" s="10"/>
      <c r="AI64" s="10"/>
    </row>
    <row r="65" spans="1:35" s="16" customFormat="1" ht="5" customHeight="1" x14ac:dyDescent="0.65">
      <c r="A65" s="9"/>
      <c r="B65" s="49"/>
      <c r="C65" s="50"/>
      <c r="D65" s="14"/>
      <c r="E65" s="15"/>
      <c r="F65" s="122"/>
      <c r="G65" s="123"/>
      <c r="H65" s="122"/>
      <c r="I65" s="124"/>
      <c r="J65" s="124"/>
      <c r="K65" s="123"/>
      <c r="L65" s="123"/>
      <c r="M65" s="124"/>
      <c r="N65" s="123"/>
      <c r="O65" s="124"/>
      <c r="P65" s="124"/>
      <c r="Q65" s="123"/>
      <c r="R65" s="125"/>
      <c r="S65" s="126"/>
      <c r="T65" s="124"/>
      <c r="U65" s="126"/>
      <c r="V65" s="124"/>
      <c r="W65" s="126"/>
      <c r="X65" s="124"/>
      <c r="Y65" s="62"/>
      <c r="Z65" s="11"/>
      <c r="AA65" s="18"/>
      <c r="AB65" s="15"/>
    </row>
    <row r="66" spans="1:35" s="11" customFormat="1" ht="17" customHeight="1" x14ac:dyDescent="0.65">
      <c r="A66" s="9"/>
      <c r="B66" s="51"/>
      <c r="C66" s="188" t="s">
        <v>99</v>
      </c>
      <c r="D66" s="189" t="s">
        <v>87</v>
      </c>
      <c r="E66" s="21"/>
      <c r="F66" s="3"/>
      <c r="G66" s="121"/>
      <c r="H66" s="3"/>
      <c r="I66" s="121"/>
      <c r="J66" s="193"/>
      <c r="K66" s="194"/>
      <c r="L66" s="195"/>
      <c r="M66" s="121"/>
      <c r="N66" s="193"/>
      <c r="O66" s="194"/>
      <c r="P66" s="195"/>
      <c r="Q66" s="121"/>
      <c r="R66" s="3"/>
      <c r="S66" s="121"/>
      <c r="T66" s="3"/>
      <c r="U66" s="121"/>
      <c r="V66" s="3"/>
      <c r="W66" s="121"/>
      <c r="X66" s="3"/>
      <c r="Y66" s="54"/>
      <c r="Z66" s="55">
        <f>SUM(F66:X66)</f>
        <v>0</v>
      </c>
      <c r="AA66" s="56"/>
      <c r="AB66" s="57"/>
    </row>
    <row r="67" spans="1:35" ht="5" customHeight="1" thickBot="1" x14ac:dyDescent="0.8">
      <c r="A67" s="13"/>
      <c r="B67" s="49"/>
      <c r="C67" s="173"/>
      <c r="D67" s="173"/>
      <c r="E67" s="14"/>
      <c r="F67" s="64"/>
      <c r="G67" s="10"/>
      <c r="H67" s="64"/>
      <c r="I67" s="10"/>
      <c r="J67" s="174"/>
      <c r="K67" s="174"/>
      <c r="L67" s="174"/>
      <c r="M67" s="10"/>
      <c r="N67" s="174"/>
      <c r="O67" s="174"/>
      <c r="P67" s="174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" customHeight="1" x14ac:dyDescent="0.65">
      <c r="A68" s="118"/>
      <c r="B68" s="119"/>
      <c r="C68" s="175" t="s">
        <v>0</v>
      </c>
      <c r="D68" s="176"/>
      <c r="E68" s="57"/>
      <c r="F68" s="67">
        <f>SUM(F58:F66)</f>
        <v>1551131</v>
      </c>
      <c r="G68" s="21"/>
      <c r="H68" s="68">
        <f>SUM(H58:H66)</f>
        <v>309108</v>
      </c>
      <c r="I68" s="57"/>
      <c r="J68" s="196">
        <f>SUM(J58:L66)</f>
        <v>261688</v>
      </c>
      <c r="K68" s="197"/>
      <c r="L68" s="198"/>
      <c r="M68" s="57"/>
      <c r="N68" s="196">
        <f>SUM(N58:P66)</f>
        <v>20000</v>
      </c>
      <c r="O68" s="197"/>
      <c r="P68" s="198"/>
      <c r="Q68" s="57"/>
      <c r="R68" s="67">
        <f>SUM(R58:R66)</f>
        <v>30000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2171927</v>
      </c>
      <c r="AA68" s="56"/>
      <c r="AB68" s="120"/>
    </row>
    <row r="69" spans="1:35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.5" x14ac:dyDescent="0.65">
      <c r="A71" s="9"/>
      <c r="B71" s="9"/>
      <c r="C71" s="129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.5" x14ac:dyDescent="0.65">
      <c r="A72" s="9"/>
      <c r="B72" s="9"/>
      <c r="C72" s="129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" customHeight="1" x14ac:dyDescent="0.65">
      <c r="AD74" s="10"/>
      <c r="AF74" s="10"/>
      <c r="AG74" s="10"/>
      <c r="AH74" s="10"/>
      <c r="AI74" s="10"/>
    </row>
    <row r="75" spans="1:35" ht="23" customHeight="1" x14ac:dyDescent="0.65">
      <c r="AD75" s="10"/>
      <c r="AF75" s="10"/>
      <c r="AG75" s="10"/>
      <c r="AH75" s="10"/>
      <c r="AI75" s="10"/>
    </row>
    <row r="76" spans="1:35" ht="23" customHeight="1" x14ac:dyDescent="0.65">
      <c r="AD76" s="10"/>
      <c r="AF76" s="10"/>
      <c r="AG76" s="10"/>
      <c r="AH76" s="10"/>
      <c r="AI76" s="10"/>
    </row>
    <row r="77" spans="1:35" ht="23" customHeight="1" x14ac:dyDescent="0.65">
      <c r="AD77" s="10"/>
      <c r="AF77" s="10"/>
      <c r="AG77" s="10"/>
      <c r="AH77" s="10"/>
      <c r="AI77" s="10"/>
    </row>
    <row r="78" spans="1:35" ht="23" customHeight="1" x14ac:dyDescent="0.65">
      <c r="AD78" s="10"/>
      <c r="AF78" s="10"/>
      <c r="AG78" s="10"/>
      <c r="AH78" s="10"/>
      <c r="AI78" s="10"/>
    </row>
    <row r="79" spans="1:35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C67:D67"/>
    <mergeCell ref="J67:L67"/>
    <mergeCell ref="N67:P67"/>
    <mergeCell ref="C68:D68"/>
    <mergeCell ref="J68:L68"/>
    <mergeCell ref="N68:P68"/>
    <mergeCell ref="C64:D64"/>
    <mergeCell ref="J64:L64"/>
    <mergeCell ref="N64:P64"/>
    <mergeCell ref="C66:D66"/>
    <mergeCell ref="J66:L66"/>
    <mergeCell ref="N66:P66"/>
    <mergeCell ref="C60:D60"/>
    <mergeCell ref="J60:L60"/>
    <mergeCell ref="N60:P60"/>
    <mergeCell ref="C62:D62"/>
    <mergeCell ref="J62:L62"/>
    <mergeCell ref="N62:P62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J27:L27"/>
    <mergeCell ref="N27:P27"/>
    <mergeCell ref="J29:L29"/>
    <mergeCell ref="N29:P29"/>
    <mergeCell ref="J31:L31"/>
    <mergeCell ref="N31:P31"/>
    <mergeCell ref="J21:L21"/>
    <mergeCell ref="N21:P21"/>
    <mergeCell ref="J23:L23"/>
    <mergeCell ref="N23:P23"/>
    <mergeCell ref="J25:L25"/>
    <mergeCell ref="N25:P25"/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KD198"/>
  <sheetViews>
    <sheetView topLeftCell="A24" zoomScale="86" zoomScaleNormal="93" zoomScalePageLayoutView="93" workbookViewId="0">
      <selection activeCell="F47" sqref="F47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7.5" style="11" bestFit="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4" style="10" customWidth="1"/>
    <col min="27" max="27" width="2" style="11" customWidth="1"/>
    <col min="28" max="28" width="0.81640625" style="11" customWidth="1"/>
    <col min="29" max="29" width="11.5" style="10" hidden="1" customWidth="1"/>
    <col min="30" max="30" width="0.81640625" style="11" hidden="1" customWidth="1"/>
    <col min="31" max="31" width="11.5" style="10" hidden="1" customWidth="1"/>
    <col min="32" max="32" width="0.81640625" style="11" hidden="1" customWidth="1"/>
    <col min="33" max="33" width="11.5" style="12" hidden="1" customWidth="1"/>
    <col min="34" max="35" width="0.81640625" style="11" hidden="1" customWidth="1"/>
    <col min="36" max="290" width="9.1796875" style="10" hidden="1" customWidth="1"/>
    <col min="291" max="16384" width="8.6796875" style="10" hidden="1"/>
  </cols>
  <sheetData>
    <row r="1" spans="1:35" ht="15.25" x14ac:dyDescent="0.65"/>
    <row r="2" spans="1:35" ht="30" customHeight="1" x14ac:dyDescent="0.65">
      <c r="D2" s="151" t="s">
        <v>104</v>
      </c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</row>
    <row r="3" spans="1:35" ht="37" customHeight="1" x14ac:dyDescent="0.65"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</row>
    <row r="4" spans="1:35" ht="15.25" x14ac:dyDescent="0.65"/>
    <row r="5" spans="1:35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" customHeight="1" x14ac:dyDescent="0.6">
      <c r="A6" s="19"/>
      <c r="B6" s="152"/>
      <c r="C6" s="152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5" customHeight="1" x14ac:dyDescent="0.65">
      <c r="A11" s="13"/>
      <c r="B11" s="13"/>
      <c r="C11" s="26" t="s">
        <v>109</v>
      </c>
      <c r="D11" s="202" t="str">
        <f>Summary!D11:O11</f>
        <v>Mt. San Antonio</v>
      </c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204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65">
      <c r="A12" s="13"/>
      <c r="B12" s="13"/>
      <c r="C12" s="129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5" customHeight="1" x14ac:dyDescent="0.65">
      <c r="A13" s="13"/>
      <c r="B13" s="13"/>
      <c r="C13" s="26" t="s">
        <v>90</v>
      </c>
      <c r="D13" s="199" t="s">
        <v>125</v>
      </c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1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65">
      <c r="A14" s="13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65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29"/>
      <c r="U15" s="32"/>
      <c r="V15" s="33"/>
      <c r="W15" s="32"/>
      <c r="X15" s="33"/>
      <c r="Y15" s="32"/>
      <c r="Z15" s="33"/>
      <c r="AA15" s="32"/>
      <c r="AB15" s="32"/>
    </row>
    <row r="16" spans="1:35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6">
      <c r="A17" s="10"/>
      <c r="B17" s="40"/>
      <c r="C17" s="160"/>
      <c r="D17" s="160"/>
      <c r="F17" s="161" t="s">
        <v>81</v>
      </c>
      <c r="G17" s="162"/>
      <c r="H17" s="163"/>
      <c r="I17" s="44"/>
      <c r="J17" s="164" t="s">
        <v>82</v>
      </c>
      <c r="K17" s="165"/>
      <c r="L17" s="166"/>
      <c r="M17" s="44"/>
      <c r="N17" s="164" t="s">
        <v>2</v>
      </c>
      <c r="O17" s="165"/>
      <c r="P17" s="166"/>
      <c r="Q17" s="44"/>
      <c r="R17" s="157" t="s">
        <v>3</v>
      </c>
      <c r="S17" s="44"/>
      <c r="T17" s="157" t="s">
        <v>6</v>
      </c>
      <c r="U17" s="44"/>
      <c r="V17" s="157" t="s">
        <v>4</v>
      </c>
      <c r="W17" s="44"/>
      <c r="X17" s="157" t="s">
        <v>7</v>
      </c>
      <c r="Y17" s="44"/>
      <c r="Z17" s="157" t="s">
        <v>0</v>
      </c>
      <c r="AA17" s="42"/>
    </row>
    <row r="18" spans="1:35" ht="5" customHeight="1" x14ac:dyDescent="0.6">
      <c r="A18" s="10"/>
      <c r="B18" s="40"/>
      <c r="C18" s="160"/>
      <c r="D18" s="160"/>
      <c r="F18" s="43"/>
      <c r="J18" s="167"/>
      <c r="K18" s="168"/>
      <c r="L18" s="169"/>
      <c r="N18" s="167"/>
      <c r="O18" s="168"/>
      <c r="P18" s="169"/>
      <c r="R18" s="158"/>
      <c r="T18" s="158"/>
      <c r="V18" s="158"/>
      <c r="X18" s="158"/>
      <c r="Z18" s="158"/>
      <c r="AA18" s="42"/>
    </row>
    <row r="19" spans="1:35" s="45" customFormat="1" ht="29" customHeight="1" thickBot="1" x14ac:dyDescent="0.75">
      <c r="B19" s="46"/>
      <c r="C19" s="160"/>
      <c r="D19" s="160"/>
      <c r="E19" s="44"/>
      <c r="F19" s="47" t="s">
        <v>1</v>
      </c>
      <c r="G19" s="44"/>
      <c r="H19" s="47" t="s">
        <v>89</v>
      </c>
      <c r="J19" s="170"/>
      <c r="K19" s="171"/>
      <c r="L19" s="172"/>
      <c r="N19" s="170"/>
      <c r="O19" s="171"/>
      <c r="P19" s="172"/>
      <c r="R19" s="159"/>
      <c r="T19" s="159"/>
      <c r="V19" s="159"/>
      <c r="X19" s="159"/>
      <c r="Z19" s="159"/>
      <c r="AA19" s="48"/>
      <c r="AB19" s="44"/>
    </row>
    <row r="20" spans="1:35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" customHeight="1" x14ac:dyDescent="0.6">
      <c r="A21" s="19"/>
      <c r="B21" s="51"/>
      <c r="C21" s="139" t="s">
        <v>91</v>
      </c>
      <c r="D21" s="53"/>
      <c r="E21" s="21"/>
      <c r="F21" s="3">
        <v>275000</v>
      </c>
      <c r="G21" s="121"/>
      <c r="H21" s="3">
        <v>76187</v>
      </c>
      <c r="I21" s="121"/>
      <c r="J21" s="193">
        <v>69450</v>
      </c>
      <c r="K21" s="194"/>
      <c r="L21" s="195"/>
      <c r="M21" s="121"/>
      <c r="N21" s="193"/>
      <c r="O21" s="194"/>
      <c r="P21" s="195"/>
      <c r="Q21" s="121"/>
      <c r="R21" s="3">
        <v>36386</v>
      </c>
      <c r="S21" s="121"/>
      <c r="T21" s="3"/>
      <c r="U21" s="121"/>
      <c r="V21" s="3"/>
      <c r="W21" s="121"/>
      <c r="X21" s="3"/>
      <c r="Y21" s="54"/>
      <c r="Z21" s="55">
        <f>SUM(F21:X21)</f>
        <v>457023</v>
      </c>
      <c r="AA21" s="56"/>
      <c r="AB21" s="57"/>
    </row>
    <row r="22" spans="1:35" ht="5" customHeight="1" x14ac:dyDescent="0.65">
      <c r="A22" s="13"/>
      <c r="B22" s="49"/>
      <c r="C22" s="13"/>
      <c r="D22" s="14"/>
      <c r="E22" s="14"/>
      <c r="F22" s="122"/>
      <c r="G22" s="123"/>
      <c r="H22" s="122"/>
      <c r="I22" s="124"/>
      <c r="J22" s="124"/>
      <c r="K22" s="123"/>
      <c r="L22" s="123"/>
      <c r="M22" s="124"/>
      <c r="N22" s="123"/>
      <c r="O22" s="124"/>
      <c r="P22" s="124"/>
      <c r="Q22" s="123"/>
      <c r="R22" s="125"/>
      <c r="S22" s="126"/>
      <c r="T22" s="124"/>
      <c r="U22" s="126"/>
      <c r="V22" s="124"/>
      <c r="W22" s="126"/>
      <c r="X22" s="124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" customHeight="1" x14ac:dyDescent="0.6">
      <c r="A23" s="19"/>
      <c r="B23" s="51"/>
      <c r="C23" s="139" t="s">
        <v>94</v>
      </c>
      <c r="D23" s="53"/>
      <c r="E23" s="21"/>
      <c r="F23" s="3">
        <v>1000000</v>
      </c>
      <c r="G23" s="121"/>
      <c r="H23" s="3">
        <v>142390</v>
      </c>
      <c r="I23" s="121"/>
      <c r="J23" s="193">
        <v>300000</v>
      </c>
      <c r="K23" s="194"/>
      <c r="L23" s="195"/>
      <c r="M23" s="121"/>
      <c r="N23" s="193"/>
      <c r="O23" s="194"/>
      <c r="P23" s="195"/>
      <c r="Q23" s="121"/>
      <c r="R23" s="3"/>
      <c r="S23" s="121"/>
      <c r="T23" s="3"/>
      <c r="U23" s="121"/>
      <c r="V23" s="3"/>
      <c r="W23" s="121"/>
      <c r="X23" s="3"/>
      <c r="Y23" s="54"/>
      <c r="Z23" s="55">
        <f>SUM(F23:X23)</f>
        <v>1442390</v>
      </c>
      <c r="AA23" s="56"/>
      <c r="AB23" s="57"/>
    </row>
    <row r="24" spans="1:35" ht="5" customHeight="1" x14ac:dyDescent="0.65">
      <c r="A24" s="13"/>
      <c r="B24" s="49"/>
      <c r="C24" s="13"/>
      <c r="D24" s="14"/>
      <c r="E24" s="14"/>
      <c r="F24" s="122"/>
      <c r="G24" s="123"/>
      <c r="H24" s="122"/>
      <c r="I24" s="124"/>
      <c r="J24" s="124"/>
      <c r="K24" s="123"/>
      <c r="L24" s="123"/>
      <c r="M24" s="124"/>
      <c r="N24" s="123"/>
      <c r="O24" s="124"/>
      <c r="P24" s="124"/>
      <c r="Q24" s="123"/>
      <c r="R24" s="125"/>
      <c r="S24" s="126"/>
      <c r="T24" s="124"/>
      <c r="U24" s="126"/>
      <c r="V24" s="124"/>
      <c r="W24" s="126"/>
      <c r="X24" s="124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" customHeight="1" x14ac:dyDescent="0.6">
      <c r="A25" s="19"/>
      <c r="B25" s="51"/>
      <c r="C25" s="139" t="s">
        <v>112</v>
      </c>
      <c r="D25" s="53"/>
      <c r="E25" s="21"/>
      <c r="F25" s="3">
        <v>31577</v>
      </c>
      <c r="G25" s="121"/>
      <c r="H25" s="3">
        <v>15099</v>
      </c>
      <c r="I25" s="121"/>
      <c r="J25" s="193"/>
      <c r="K25" s="194"/>
      <c r="L25" s="195"/>
      <c r="M25" s="121"/>
      <c r="N25" s="193"/>
      <c r="O25" s="194"/>
      <c r="P25" s="195"/>
      <c r="Q25" s="121"/>
      <c r="R25" s="3"/>
      <c r="S25" s="121"/>
      <c r="T25" s="3"/>
      <c r="U25" s="121"/>
      <c r="V25" s="3"/>
      <c r="W25" s="121"/>
      <c r="X25" s="3"/>
      <c r="Y25" s="54"/>
      <c r="Z25" s="55">
        <f>SUM(F25:X25)</f>
        <v>46676</v>
      </c>
      <c r="AA25" s="56"/>
      <c r="AB25" s="57"/>
    </row>
    <row r="26" spans="1:35" ht="5" customHeight="1" x14ac:dyDescent="0.65">
      <c r="A26" s="13"/>
      <c r="B26" s="49"/>
      <c r="C26" s="13"/>
      <c r="D26" s="14"/>
      <c r="E26" s="14"/>
      <c r="F26" s="122"/>
      <c r="G26" s="123"/>
      <c r="H26" s="122"/>
      <c r="I26" s="124"/>
      <c r="J26" s="124"/>
      <c r="K26" s="123"/>
      <c r="L26" s="123"/>
      <c r="M26" s="124"/>
      <c r="N26" s="123"/>
      <c r="O26" s="124"/>
      <c r="P26" s="124"/>
      <c r="Q26" s="123"/>
      <c r="R26" s="125"/>
      <c r="S26" s="126"/>
      <c r="T26" s="124"/>
      <c r="U26" s="126"/>
      <c r="V26" s="124"/>
      <c r="W26" s="126"/>
      <c r="X26" s="124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" customHeight="1" x14ac:dyDescent="0.6">
      <c r="A27" s="19"/>
      <c r="B27" s="51"/>
      <c r="C27" s="139" t="s">
        <v>113</v>
      </c>
      <c r="D27" s="53"/>
      <c r="E27" s="21"/>
      <c r="F27" s="3"/>
      <c r="G27" s="121"/>
      <c r="H27" s="3">
        <v>41500</v>
      </c>
      <c r="I27" s="121"/>
      <c r="J27" s="193"/>
      <c r="K27" s="194"/>
      <c r="L27" s="195"/>
      <c r="M27" s="121"/>
      <c r="N27" s="193"/>
      <c r="O27" s="194"/>
      <c r="P27" s="195"/>
      <c r="Q27" s="121"/>
      <c r="R27" s="3"/>
      <c r="S27" s="121"/>
      <c r="T27" s="3"/>
      <c r="U27" s="121"/>
      <c r="V27" s="3"/>
      <c r="W27" s="121"/>
      <c r="X27" s="3"/>
      <c r="Y27" s="54"/>
      <c r="Z27" s="55">
        <f>SUM(F27:X27)</f>
        <v>41500</v>
      </c>
      <c r="AA27" s="56"/>
      <c r="AB27" s="57"/>
    </row>
    <row r="28" spans="1:35" ht="5" customHeight="1" x14ac:dyDescent="0.65">
      <c r="A28" s="13"/>
      <c r="B28" s="49"/>
      <c r="C28" s="13"/>
      <c r="D28" s="14"/>
      <c r="E28" s="14"/>
      <c r="F28" s="122"/>
      <c r="G28" s="123"/>
      <c r="H28" s="122"/>
      <c r="I28" s="124"/>
      <c r="J28" s="124"/>
      <c r="K28" s="123"/>
      <c r="L28" s="123"/>
      <c r="M28" s="124"/>
      <c r="N28" s="123"/>
      <c r="O28" s="124"/>
      <c r="P28" s="124"/>
      <c r="Q28" s="123"/>
      <c r="R28" s="125"/>
      <c r="S28" s="126"/>
      <c r="T28" s="124"/>
      <c r="U28" s="126"/>
      <c r="V28" s="124"/>
      <c r="W28" s="126"/>
      <c r="X28" s="124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" customHeight="1" x14ac:dyDescent="0.6">
      <c r="A29" s="19"/>
      <c r="B29" s="51"/>
      <c r="C29" s="139" t="s">
        <v>114</v>
      </c>
      <c r="D29" s="53"/>
      <c r="E29" s="21"/>
      <c r="F29" s="3"/>
      <c r="G29" s="121"/>
      <c r="H29" s="3"/>
      <c r="I29" s="121"/>
      <c r="J29" s="193"/>
      <c r="K29" s="194"/>
      <c r="L29" s="195"/>
      <c r="M29" s="121"/>
      <c r="N29" s="193"/>
      <c r="O29" s="194"/>
      <c r="P29" s="195"/>
      <c r="Q29" s="121"/>
      <c r="R29" s="3"/>
      <c r="S29" s="121"/>
      <c r="T29" s="3"/>
      <c r="U29" s="121"/>
      <c r="V29" s="3"/>
      <c r="W29" s="121"/>
      <c r="X29" s="3"/>
      <c r="Y29" s="54"/>
      <c r="Z29" s="55">
        <f>SUM(F29:X29)</f>
        <v>0</v>
      </c>
      <c r="AA29" s="56"/>
      <c r="AB29" s="57"/>
    </row>
    <row r="30" spans="1:35" ht="5" customHeight="1" x14ac:dyDescent="0.65">
      <c r="A30" s="13"/>
      <c r="B30" s="49"/>
      <c r="C30" s="13"/>
      <c r="D30" s="14"/>
      <c r="E30" s="14"/>
      <c r="F30" s="122"/>
      <c r="G30" s="123"/>
      <c r="H30" s="122"/>
      <c r="I30" s="124"/>
      <c r="J30" s="124"/>
      <c r="K30" s="123"/>
      <c r="L30" s="123"/>
      <c r="M30" s="124"/>
      <c r="N30" s="123"/>
      <c r="O30" s="124"/>
      <c r="P30" s="124"/>
      <c r="Q30" s="123"/>
      <c r="R30" s="125"/>
      <c r="S30" s="126"/>
      <c r="T30" s="124"/>
      <c r="U30" s="126"/>
      <c r="V30" s="124"/>
      <c r="W30" s="126"/>
      <c r="X30" s="124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" customHeight="1" x14ac:dyDescent="0.6">
      <c r="A31" s="19"/>
      <c r="B31" s="51"/>
      <c r="C31" s="139" t="s">
        <v>115</v>
      </c>
      <c r="D31" s="53"/>
      <c r="E31" s="21"/>
      <c r="F31" s="3"/>
      <c r="G31" s="121"/>
      <c r="H31" s="3"/>
      <c r="I31" s="121"/>
      <c r="J31" s="193"/>
      <c r="K31" s="194"/>
      <c r="L31" s="195"/>
      <c r="M31" s="121"/>
      <c r="N31" s="193"/>
      <c r="O31" s="194"/>
      <c r="P31" s="195"/>
      <c r="Q31" s="121"/>
      <c r="R31" s="3"/>
      <c r="S31" s="121"/>
      <c r="T31" s="3"/>
      <c r="U31" s="121"/>
      <c r="V31" s="3"/>
      <c r="W31" s="121"/>
      <c r="X31" s="3"/>
      <c r="Y31" s="54"/>
      <c r="Z31" s="55">
        <f>SUM(F31:X31)</f>
        <v>0</v>
      </c>
      <c r="AA31" s="56"/>
      <c r="AB31" s="57"/>
    </row>
    <row r="32" spans="1:35" ht="5" customHeight="1" x14ac:dyDescent="0.65">
      <c r="A32" s="13"/>
      <c r="B32" s="49"/>
      <c r="C32" s="13"/>
      <c r="D32" s="14"/>
      <c r="E32" s="14"/>
      <c r="F32" s="122"/>
      <c r="G32" s="123"/>
      <c r="H32" s="122"/>
      <c r="I32" s="124"/>
      <c r="J32" s="124"/>
      <c r="K32" s="123"/>
      <c r="L32" s="123"/>
      <c r="M32" s="124"/>
      <c r="N32" s="123"/>
      <c r="O32" s="124"/>
      <c r="P32" s="124"/>
      <c r="Q32" s="123"/>
      <c r="R32" s="125"/>
      <c r="S32" s="126"/>
      <c r="T32" s="124"/>
      <c r="U32" s="126"/>
      <c r="V32" s="124"/>
      <c r="W32" s="126"/>
      <c r="X32" s="124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" customHeight="1" x14ac:dyDescent="0.6">
      <c r="A33" s="19"/>
      <c r="B33" s="51"/>
      <c r="C33" s="139" t="s">
        <v>116</v>
      </c>
      <c r="D33" s="53"/>
      <c r="E33" s="21"/>
      <c r="F33" s="3"/>
      <c r="G33" s="121"/>
      <c r="H33" s="3"/>
      <c r="I33" s="121"/>
      <c r="J33" s="193"/>
      <c r="K33" s="194"/>
      <c r="L33" s="195"/>
      <c r="M33" s="121"/>
      <c r="N33" s="193"/>
      <c r="O33" s="194"/>
      <c r="P33" s="195"/>
      <c r="Q33" s="121"/>
      <c r="R33" s="3"/>
      <c r="S33" s="121"/>
      <c r="T33" s="3"/>
      <c r="U33" s="121"/>
      <c r="V33" s="3"/>
      <c r="W33" s="121"/>
      <c r="X33" s="3"/>
      <c r="Y33" s="54"/>
      <c r="Z33" s="55">
        <f>SUM(F33:X33)</f>
        <v>0</v>
      </c>
      <c r="AA33" s="56"/>
      <c r="AB33" s="57"/>
    </row>
    <row r="34" spans="1:35" ht="5" customHeight="1" thickBot="1" x14ac:dyDescent="0.8">
      <c r="A34" s="13"/>
      <c r="B34" s="49"/>
      <c r="C34" s="173"/>
      <c r="D34" s="173"/>
      <c r="E34" s="14"/>
      <c r="F34" s="64"/>
      <c r="G34" s="10"/>
      <c r="H34" s="64"/>
      <c r="I34" s="10"/>
      <c r="J34" s="174"/>
      <c r="K34" s="174"/>
      <c r="L34" s="174"/>
      <c r="M34" s="10"/>
      <c r="N34" s="174"/>
      <c r="O34" s="174"/>
      <c r="P34" s="174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" customHeight="1" x14ac:dyDescent="0.6">
      <c r="A35" s="19"/>
      <c r="B35" s="51"/>
      <c r="C35" s="175" t="s">
        <v>0</v>
      </c>
      <c r="D35" s="176"/>
      <c r="E35" s="57"/>
      <c r="F35" s="67">
        <f>SUM(F21:F33)</f>
        <v>1306577</v>
      </c>
      <c r="G35" s="21"/>
      <c r="H35" s="68">
        <f>SUM(H21:H33)</f>
        <v>275176</v>
      </c>
      <c r="I35" s="57"/>
      <c r="J35" s="196">
        <f>SUM(J21:L33)</f>
        <v>369450</v>
      </c>
      <c r="K35" s="197"/>
      <c r="L35" s="198"/>
      <c r="M35" s="57"/>
      <c r="N35" s="196">
        <f>SUM(N21:P33)</f>
        <v>0</v>
      </c>
      <c r="O35" s="197"/>
      <c r="P35" s="198"/>
      <c r="Q35" s="57"/>
      <c r="R35" s="67">
        <f>SUM(R21:R33)</f>
        <v>36386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1987589</v>
      </c>
      <c r="AA35" s="56"/>
      <c r="AB35" s="57"/>
    </row>
    <row r="36" spans="1:35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" customHeight="1" x14ac:dyDescent="0.65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" customHeight="1" x14ac:dyDescent="0.65">
      <c r="A38" s="13"/>
      <c r="B38" s="29" t="s">
        <v>107</v>
      </c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65">
      <c r="A40" s="9"/>
      <c r="B40" s="40"/>
      <c r="C40" s="76"/>
      <c r="D40" s="77"/>
      <c r="E40" s="44"/>
      <c r="F40" s="157" t="s">
        <v>103</v>
      </c>
      <c r="G40" s="44"/>
      <c r="H40" s="184" t="s">
        <v>102</v>
      </c>
      <c r="I40" s="185"/>
      <c r="J40" s="186"/>
      <c r="K40" s="44"/>
      <c r="L40" s="184" t="s">
        <v>105</v>
      </c>
      <c r="M40" s="185"/>
      <c r="N40" s="186"/>
      <c r="O40" s="42"/>
      <c r="R40" s="187"/>
      <c r="S40" s="187"/>
      <c r="T40" s="187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" customHeight="1" x14ac:dyDescent="0.65">
      <c r="A41" s="13"/>
      <c r="B41" s="40"/>
      <c r="C41" s="10"/>
      <c r="E41" s="78"/>
      <c r="F41" s="158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7"/>
      <c r="S41" s="187"/>
      <c r="T41" s="187"/>
    </row>
    <row r="42" spans="1:35" ht="13.75" thickBot="1" x14ac:dyDescent="0.75">
      <c r="A42" s="11"/>
      <c r="B42" s="40"/>
      <c r="C42" s="80"/>
      <c r="D42" s="81"/>
      <c r="E42" s="44"/>
      <c r="F42" s="159"/>
      <c r="G42" s="44"/>
      <c r="H42" s="47" t="s">
        <v>101</v>
      </c>
      <c r="I42" s="44"/>
      <c r="J42" s="47" t="s">
        <v>100</v>
      </c>
      <c r="K42" s="44"/>
      <c r="L42" s="47" t="s">
        <v>101</v>
      </c>
      <c r="M42" s="44"/>
      <c r="N42" s="47" t="s">
        <v>100</v>
      </c>
      <c r="O42" s="42"/>
      <c r="Q42" s="10"/>
      <c r="R42" s="187"/>
      <c r="S42" s="187"/>
      <c r="T42" s="187"/>
    </row>
    <row r="43" spans="1:35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 t="str">
        <f>IFERROR(H43/F43,"")</f>
        <v/>
      </c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8" customFormat="1" ht="16" customHeight="1" x14ac:dyDescent="0.6">
      <c r="A44" s="84"/>
      <c r="B44" s="85"/>
      <c r="C44" s="117" t="s">
        <v>111</v>
      </c>
      <c r="D44" s="53"/>
      <c r="E44" s="83"/>
      <c r="F44" s="3">
        <v>1306577</v>
      </c>
      <c r="G44" s="121"/>
      <c r="H44" s="3">
        <v>60000</v>
      </c>
      <c r="I44" s="86"/>
      <c r="J44" s="141">
        <f>IFERROR(H44/F44,0)</f>
        <v>4.5921518594005561E-2</v>
      </c>
      <c r="K44" s="86"/>
      <c r="L44" s="140"/>
      <c r="M44" s="87"/>
      <c r="N44" s="90"/>
      <c r="O44" s="42"/>
      <c r="P44" s="83"/>
      <c r="R44" s="89"/>
      <c r="S44" s="86"/>
      <c r="T44" s="90"/>
      <c r="U44" s="83"/>
      <c r="W44" s="83"/>
      <c r="Y44" s="83"/>
      <c r="AA44" s="83"/>
      <c r="AB44" s="83"/>
      <c r="AD44" s="83"/>
      <c r="AF44" s="83"/>
      <c r="AG44" s="91"/>
      <c r="AH44" s="83"/>
      <c r="AI44" s="83"/>
    </row>
    <row r="45" spans="1:35" s="99" customFormat="1" ht="5" customHeight="1" x14ac:dyDescent="0.6">
      <c r="A45" s="92"/>
      <c r="B45" s="93"/>
      <c r="C45" s="94"/>
      <c r="D45" s="95"/>
      <c r="E45" s="78"/>
      <c r="F45" s="127"/>
      <c r="G45" s="128"/>
      <c r="H45" s="127"/>
      <c r="I45" s="97"/>
      <c r="J45" s="142"/>
      <c r="K45" s="97"/>
      <c r="L45" s="79"/>
      <c r="M45" s="79"/>
      <c r="N45" s="79"/>
      <c r="O45" s="56"/>
      <c r="P45" s="98"/>
      <c r="R45" s="97"/>
      <c r="S45" s="97"/>
      <c r="T45" s="97"/>
      <c r="U45" s="98"/>
      <c r="W45" s="98"/>
      <c r="Y45" s="98"/>
      <c r="AA45" s="98"/>
      <c r="AB45" s="98"/>
      <c r="AD45" s="98"/>
      <c r="AF45" s="98"/>
      <c r="AG45" s="100"/>
      <c r="AH45" s="98"/>
      <c r="AI45" s="98"/>
    </row>
    <row r="46" spans="1:35" s="88" customFormat="1" ht="16" customHeight="1" x14ac:dyDescent="0.6">
      <c r="A46" s="84"/>
      <c r="B46" s="85"/>
      <c r="C46" s="117" t="s">
        <v>110</v>
      </c>
      <c r="D46" s="53"/>
      <c r="E46" s="83"/>
      <c r="F46" s="3">
        <v>275176</v>
      </c>
      <c r="G46" s="121"/>
      <c r="J46" s="143"/>
      <c r="K46" s="86"/>
      <c r="L46" s="3"/>
      <c r="M46" s="101"/>
      <c r="N46" s="141">
        <f>IFERROR(L46/F46,0)</f>
        <v>0</v>
      </c>
      <c r="O46" s="56"/>
      <c r="P46" s="83"/>
      <c r="R46" s="89"/>
      <c r="S46" s="86"/>
      <c r="T46" s="90"/>
      <c r="U46" s="83"/>
      <c r="W46" s="83"/>
      <c r="Y46" s="83"/>
      <c r="AA46" s="83"/>
      <c r="AB46" s="83"/>
      <c r="AD46" s="83"/>
      <c r="AF46" s="83"/>
      <c r="AG46" s="91"/>
      <c r="AH46" s="83"/>
      <c r="AI46" s="83"/>
    </row>
    <row r="47" spans="1:35" s="99" customFormat="1" ht="5" customHeight="1" thickBot="1" x14ac:dyDescent="0.8">
      <c r="A47" s="92"/>
      <c r="B47" s="93"/>
      <c r="C47" s="173"/>
      <c r="D47" s="173"/>
      <c r="E47" s="78"/>
      <c r="F47" s="102"/>
      <c r="G47" s="96"/>
      <c r="H47" s="102"/>
      <c r="I47" s="78"/>
      <c r="J47" s="144"/>
      <c r="K47" s="78"/>
      <c r="L47" s="103"/>
      <c r="M47" s="78"/>
      <c r="N47" s="144"/>
      <c r="O47" s="42"/>
      <c r="P47" s="98"/>
      <c r="R47" s="97"/>
      <c r="S47" s="97"/>
      <c r="T47" s="97"/>
      <c r="U47" s="98"/>
      <c r="W47" s="98"/>
      <c r="Y47" s="98"/>
      <c r="AA47" s="98"/>
      <c r="AB47" s="98"/>
      <c r="AD47" s="98"/>
      <c r="AF47" s="98"/>
      <c r="AG47" s="100"/>
      <c r="AH47" s="98"/>
      <c r="AI47" s="98"/>
    </row>
    <row r="48" spans="1:35" s="88" customFormat="1" ht="16" customHeight="1" x14ac:dyDescent="0.6">
      <c r="A48" s="84"/>
      <c r="B48" s="85"/>
      <c r="C48" s="175" t="s">
        <v>0</v>
      </c>
      <c r="D48" s="176"/>
      <c r="E48" s="83"/>
      <c r="F48" s="67">
        <f>SUM(F44:F46)</f>
        <v>1581753</v>
      </c>
      <c r="G48" s="21"/>
      <c r="H48" s="67">
        <f>H44</f>
        <v>60000</v>
      </c>
      <c r="I48" s="83"/>
      <c r="J48" s="141">
        <f>IFERROR(H48/F48,0)</f>
        <v>3.7932597567382521E-2</v>
      </c>
      <c r="K48" s="86"/>
      <c r="L48" s="67">
        <f>L46</f>
        <v>0</v>
      </c>
      <c r="M48" s="83"/>
      <c r="N48" s="141">
        <f>IFERROR(L48/F48,0)</f>
        <v>0</v>
      </c>
      <c r="O48" s="56"/>
      <c r="P48" s="83"/>
      <c r="R48" s="183"/>
      <c r="S48" s="183"/>
      <c r="T48" s="183"/>
      <c r="U48" s="83"/>
      <c r="W48" s="83"/>
      <c r="Y48" s="83"/>
      <c r="AA48" s="83"/>
      <c r="AB48" s="83"/>
      <c r="AD48" s="83"/>
      <c r="AF48" s="83"/>
      <c r="AG48" s="91"/>
      <c r="AH48" s="83"/>
      <c r="AI48" s="83"/>
    </row>
    <row r="49" spans="1:35" ht="11" customHeight="1" x14ac:dyDescent="0.65">
      <c r="B49" s="69"/>
      <c r="C49" s="104"/>
      <c r="D49" s="105"/>
      <c r="E49" s="106"/>
      <c r="F49" s="107"/>
      <c r="G49" s="106"/>
      <c r="H49" s="106"/>
      <c r="I49" s="108"/>
      <c r="J49" s="106"/>
      <c r="K49" s="108"/>
      <c r="L49" s="107"/>
      <c r="M49" s="108"/>
      <c r="N49" s="107"/>
      <c r="O49" s="73"/>
      <c r="P49" s="109"/>
      <c r="Q49" s="10"/>
      <c r="R49" s="11"/>
      <c r="S49" s="110"/>
      <c r="T49" s="11"/>
    </row>
    <row r="50" spans="1:35" ht="14" customHeight="1" x14ac:dyDescent="0.65">
      <c r="B50" s="13"/>
      <c r="C50" s="111"/>
      <c r="D50" s="81"/>
      <c r="E50" s="21"/>
      <c r="F50" s="112"/>
      <c r="G50" s="110"/>
      <c r="H50" s="110"/>
      <c r="J50" s="110"/>
      <c r="K50" s="110"/>
      <c r="L50" s="112"/>
      <c r="M50" s="110"/>
      <c r="N50" s="112"/>
      <c r="Q50" s="110"/>
      <c r="R50" s="11"/>
      <c r="S50" s="21"/>
      <c r="T50" s="129"/>
    </row>
    <row r="51" spans="1:35" s="20" customFormat="1" ht="20" customHeight="1" x14ac:dyDescent="0.6">
      <c r="A51" s="19"/>
      <c r="B51" s="29" t="s">
        <v>93</v>
      </c>
      <c r="C51" s="113"/>
      <c r="D51" s="114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5"/>
      <c r="Y51" s="32"/>
      <c r="Z51" s="116"/>
      <c r="AA51" s="32"/>
      <c r="AB51" s="32"/>
    </row>
    <row r="52" spans="1:35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5" customHeight="1" x14ac:dyDescent="0.6">
      <c r="A53" s="10"/>
      <c r="B53" s="40"/>
      <c r="C53" s="160"/>
      <c r="D53" s="160"/>
      <c r="F53" s="161" t="s">
        <v>81</v>
      </c>
      <c r="G53" s="162"/>
      <c r="H53" s="163"/>
      <c r="I53" s="44"/>
      <c r="J53" s="164" t="s">
        <v>82</v>
      </c>
      <c r="K53" s="165"/>
      <c r="L53" s="166"/>
      <c r="M53" s="44"/>
      <c r="N53" s="164" t="s">
        <v>2</v>
      </c>
      <c r="O53" s="165"/>
      <c r="P53" s="166"/>
      <c r="Q53" s="44"/>
      <c r="R53" s="157" t="s">
        <v>3</v>
      </c>
      <c r="S53" s="44"/>
      <c r="T53" s="157" t="s">
        <v>6</v>
      </c>
      <c r="U53" s="44"/>
      <c r="V53" s="157" t="s">
        <v>4</v>
      </c>
      <c r="W53" s="44"/>
      <c r="X53" s="157" t="s">
        <v>7</v>
      </c>
      <c r="Y53" s="44"/>
      <c r="Z53" s="157" t="s">
        <v>0</v>
      </c>
      <c r="AA53" s="42"/>
      <c r="AD53" s="10"/>
      <c r="AF53" s="10"/>
      <c r="AG53" s="10"/>
      <c r="AH53" s="10"/>
      <c r="AI53" s="10"/>
    </row>
    <row r="54" spans="1:35" ht="5" customHeight="1" x14ac:dyDescent="0.6">
      <c r="A54" s="10"/>
      <c r="B54" s="40"/>
      <c r="C54" s="160"/>
      <c r="D54" s="160"/>
      <c r="F54" s="43"/>
      <c r="J54" s="167"/>
      <c r="K54" s="168"/>
      <c r="L54" s="169"/>
      <c r="N54" s="167"/>
      <c r="O54" s="168"/>
      <c r="P54" s="169"/>
      <c r="R54" s="158"/>
      <c r="T54" s="158"/>
      <c r="V54" s="158"/>
      <c r="X54" s="158"/>
      <c r="Z54" s="158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75">
      <c r="B55" s="46"/>
      <c r="C55" s="160"/>
      <c r="D55" s="160"/>
      <c r="E55" s="44"/>
      <c r="F55" s="47" t="s">
        <v>1</v>
      </c>
      <c r="G55" s="44"/>
      <c r="H55" s="47" t="s">
        <v>89</v>
      </c>
      <c r="J55" s="170"/>
      <c r="K55" s="171"/>
      <c r="L55" s="172"/>
      <c r="N55" s="170"/>
      <c r="O55" s="171"/>
      <c r="P55" s="172"/>
      <c r="R55" s="159"/>
      <c r="T55" s="159"/>
      <c r="V55" s="159"/>
      <c r="X55" s="159"/>
      <c r="Z55" s="159"/>
      <c r="AA55" s="48"/>
      <c r="AB55" s="44"/>
    </row>
    <row r="56" spans="1:35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" customHeight="1" x14ac:dyDescent="0.65">
      <c r="B58" s="51"/>
      <c r="C58" s="188" t="s">
        <v>95</v>
      </c>
      <c r="D58" s="189" t="s">
        <v>83</v>
      </c>
      <c r="E58" s="21"/>
      <c r="F58" s="3"/>
      <c r="G58" s="121"/>
      <c r="H58" s="3"/>
      <c r="I58" s="121"/>
      <c r="J58" s="193"/>
      <c r="K58" s="194"/>
      <c r="L58" s="195"/>
      <c r="M58" s="121"/>
      <c r="N58" s="193"/>
      <c r="O58" s="194"/>
      <c r="P58" s="195"/>
      <c r="Q58" s="121"/>
      <c r="R58" s="3"/>
      <c r="S58" s="121"/>
      <c r="T58" s="3"/>
      <c r="U58" s="121"/>
      <c r="V58" s="3"/>
      <c r="W58" s="121"/>
      <c r="X58" s="3"/>
      <c r="Y58" s="54"/>
      <c r="Z58" s="55">
        <f>SUM(F58:X58)</f>
        <v>0</v>
      </c>
      <c r="AA58" s="56"/>
      <c r="AB58" s="57"/>
      <c r="AD58" s="10"/>
      <c r="AF58" s="10"/>
      <c r="AG58" s="10"/>
      <c r="AH58" s="10"/>
      <c r="AI58" s="10"/>
    </row>
    <row r="59" spans="1:35" s="16" customFormat="1" ht="5" customHeight="1" x14ac:dyDescent="0.65">
      <c r="A59" s="9"/>
      <c r="B59" s="49"/>
      <c r="C59" s="50"/>
      <c r="D59" s="14"/>
      <c r="E59" s="15"/>
      <c r="F59" s="122"/>
      <c r="G59" s="123"/>
      <c r="H59" s="122"/>
      <c r="I59" s="124"/>
      <c r="J59" s="124"/>
      <c r="K59" s="123"/>
      <c r="L59" s="123"/>
      <c r="M59" s="124"/>
      <c r="N59" s="123"/>
      <c r="O59" s="124"/>
      <c r="P59" s="124"/>
      <c r="Q59" s="123"/>
      <c r="R59" s="125"/>
      <c r="S59" s="126"/>
      <c r="T59" s="124"/>
      <c r="U59" s="126"/>
      <c r="V59" s="124"/>
      <c r="W59" s="126"/>
      <c r="X59" s="124"/>
      <c r="Y59" s="62"/>
      <c r="Z59" s="11"/>
      <c r="AA59" s="18"/>
      <c r="AB59" s="15"/>
    </row>
    <row r="60" spans="1:35" ht="17" customHeight="1" x14ac:dyDescent="0.65">
      <c r="B60" s="51"/>
      <c r="C60" s="188" t="s">
        <v>96</v>
      </c>
      <c r="D60" s="189" t="s">
        <v>84</v>
      </c>
      <c r="E60" s="21"/>
      <c r="F60" s="3">
        <v>1306557</v>
      </c>
      <c r="G60" s="121"/>
      <c r="H60" s="3">
        <v>234379</v>
      </c>
      <c r="I60" s="121"/>
      <c r="J60" s="193">
        <v>369450</v>
      </c>
      <c r="K60" s="194"/>
      <c r="L60" s="195"/>
      <c r="M60" s="121"/>
      <c r="N60" s="193"/>
      <c r="O60" s="194"/>
      <c r="P60" s="195"/>
      <c r="Q60" s="121"/>
      <c r="R60" s="3">
        <v>36386</v>
      </c>
      <c r="S60" s="121"/>
      <c r="T60" s="3"/>
      <c r="U60" s="121"/>
      <c r="V60" s="3"/>
      <c r="W60" s="121"/>
      <c r="X60" s="3"/>
      <c r="Y60" s="54"/>
      <c r="Z60" s="55">
        <f>SUM(F60:X60)</f>
        <v>1946772</v>
      </c>
      <c r="AA60" s="56"/>
      <c r="AB60" s="57"/>
      <c r="AD60" s="10"/>
      <c r="AF60" s="10"/>
      <c r="AG60" s="10"/>
      <c r="AH60" s="10"/>
      <c r="AI60" s="10"/>
    </row>
    <row r="61" spans="1:35" s="16" customFormat="1" ht="5" customHeight="1" x14ac:dyDescent="0.65">
      <c r="A61" s="9"/>
      <c r="B61" s="49"/>
      <c r="C61" s="50"/>
      <c r="D61" s="14"/>
      <c r="E61" s="15"/>
      <c r="F61" s="122"/>
      <c r="G61" s="123"/>
      <c r="H61" s="122"/>
      <c r="I61" s="124"/>
      <c r="J61" s="124"/>
      <c r="K61" s="123"/>
      <c r="L61" s="123"/>
      <c r="M61" s="124"/>
      <c r="N61" s="123"/>
      <c r="O61" s="124"/>
      <c r="P61" s="124"/>
      <c r="Q61" s="123"/>
      <c r="R61" s="125"/>
      <c r="S61" s="126"/>
      <c r="T61" s="124"/>
      <c r="U61" s="126"/>
      <c r="V61" s="124"/>
      <c r="W61" s="126"/>
      <c r="X61" s="124"/>
      <c r="Y61" s="62"/>
      <c r="Z61" s="11"/>
      <c r="AA61" s="18"/>
      <c r="AB61" s="15"/>
    </row>
    <row r="62" spans="1:35" ht="17" customHeight="1" x14ac:dyDescent="0.65">
      <c r="B62" s="51"/>
      <c r="C62" s="188" t="s">
        <v>97</v>
      </c>
      <c r="D62" s="189" t="s">
        <v>85</v>
      </c>
      <c r="E62" s="21"/>
      <c r="F62" s="3"/>
      <c r="G62" s="121"/>
      <c r="H62" s="3"/>
      <c r="I62" s="121"/>
      <c r="J62" s="193"/>
      <c r="K62" s="194"/>
      <c r="L62" s="195"/>
      <c r="M62" s="121"/>
      <c r="N62" s="193"/>
      <c r="O62" s="194"/>
      <c r="P62" s="195"/>
      <c r="Q62" s="121"/>
      <c r="R62" s="3"/>
      <c r="S62" s="121"/>
      <c r="T62" s="3"/>
      <c r="U62" s="121"/>
      <c r="V62" s="3"/>
      <c r="W62" s="121"/>
      <c r="X62" s="3"/>
      <c r="Y62" s="54"/>
      <c r="Z62" s="55">
        <f>SUM(F62:X62)</f>
        <v>0</v>
      </c>
      <c r="AA62" s="56"/>
      <c r="AB62" s="57"/>
      <c r="AD62" s="10"/>
      <c r="AF62" s="10"/>
      <c r="AG62" s="10"/>
      <c r="AH62" s="10"/>
      <c r="AI62" s="10"/>
    </row>
    <row r="63" spans="1:35" s="16" customFormat="1" ht="5" customHeight="1" x14ac:dyDescent="0.65">
      <c r="A63" s="9"/>
      <c r="B63" s="49"/>
      <c r="C63" s="50"/>
      <c r="D63" s="14"/>
      <c r="E63" s="15"/>
      <c r="F63" s="122"/>
      <c r="G63" s="123"/>
      <c r="H63" s="122"/>
      <c r="I63" s="124"/>
      <c r="J63" s="124"/>
      <c r="K63" s="123"/>
      <c r="L63" s="123"/>
      <c r="M63" s="124"/>
      <c r="N63" s="123"/>
      <c r="O63" s="124"/>
      <c r="P63" s="124"/>
      <c r="Q63" s="123"/>
      <c r="R63" s="125"/>
      <c r="S63" s="126"/>
      <c r="T63" s="124"/>
      <c r="U63" s="126"/>
      <c r="V63" s="124"/>
      <c r="W63" s="126"/>
      <c r="X63" s="124"/>
      <c r="Y63" s="62"/>
      <c r="Z63" s="11"/>
      <c r="AA63" s="18"/>
      <c r="AB63" s="15"/>
    </row>
    <row r="64" spans="1:35" ht="17" customHeight="1" x14ac:dyDescent="0.65">
      <c r="B64" s="51"/>
      <c r="C64" s="188" t="s">
        <v>98</v>
      </c>
      <c r="D64" s="189" t="s">
        <v>86</v>
      </c>
      <c r="E64" s="21"/>
      <c r="F64" s="3"/>
      <c r="G64" s="121"/>
      <c r="H64" s="3">
        <v>40797</v>
      </c>
      <c r="I64" s="121"/>
      <c r="J64" s="193"/>
      <c r="K64" s="194"/>
      <c r="L64" s="195"/>
      <c r="M64" s="121"/>
      <c r="N64" s="193"/>
      <c r="O64" s="194"/>
      <c r="P64" s="195"/>
      <c r="Q64" s="121"/>
      <c r="R64" s="3"/>
      <c r="S64" s="121"/>
      <c r="T64" s="3"/>
      <c r="U64" s="121"/>
      <c r="V64" s="3"/>
      <c r="W64" s="121"/>
      <c r="X64" s="3"/>
      <c r="Y64" s="54"/>
      <c r="Z64" s="55">
        <f>SUM(F64:X64)</f>
        <v>40797</v>
      </c>
      <c r="AA64" s="56"/>
      <c r="AB64" s="57"/>
      <c r="AD64" s="10"/>
      <c r="AF64" s="10"/>
      <c r="AG64" s="10"/>
      <c r="AH64" s="10"/>
      <c r="AI64" s="10"/>
    </row>
    <row r="65" spans="1:35" s="16" customFormat="1" ht="5" customHeight="1" x14ac:dyDescent="0.65">
      <c r="A65" s="9"/>
      <c r="B65" s="49"/>
      <c r="C65" s="50"/>
      <c r="D65" s="14"/>
      <c r="E65" s="15"/>
      <c r="F65" s="122"/>
      <c r="G65" s="123"/>
      <c r="H65" s="122"/>
      <c r="I65" s="124"/>
      <c r="J65" s="124"/>
      <c r="K65" s="123"/>
      <c r="L65" s="123"/>
      <c r="M65" s="124"/>
      <c r="N65" s="123"/>
      <c r="O65" s="124"/>
      <c r="P65" s="124"/>
      <c r="Q65" s="123"/>
      <c r="R65" s="125"/>
      <c r="S65" s="126"/>
      <c r="T65" s="124"/>
      <c r="U65" s="126"/>
      <c r="V65" s="124"/>
      <c r="W65" s="126"/>
      <c r="X65" s="124"/>
      <c r="Y65" s="62"/>
      <c r="Z65" s="11"/>
      <c r="AA65" s="18"/>
      <c r="AB65" s="15"/>
    </row>
    <row r="66" spans="1:35" s="11" customFormat="1" ht="17" customHeight="1" x14ac:dyDescent="0.65">
      <c r="A66" s="9"/>
      <c r="B66" s="51"/>
      <c r="C66" s="188" t="s">
        <v>99</v>
      </c>
      <c r="D66" s="189" t="s">
        <v>87</v>
      </c>
      <c r="E66" s="21"/>
      <c r="F66" s="3"/>
      <c r="G66" s="121"/>
      <c r="H66" s="3"/>
      <c r="I66" s="121"/>
      <c r="J66" s="193"/>
      <c r="K66" s="194"/>
      <c r="L66" s="195"/>
      <c r="M66" s="121"/>
      <c r="N66" s="193"/>
      <c r="O66" s="194"/>
      <c r="P66" s="195"/>
      <c r="Q66" s="121"/>
      <c r="R66" s="3"/>
      <c r="S66" s="121"/>
      <c r="T66" s="3"/>
      <c r="U66" s="121"/>
      <c r="V66" s="3"/>
      <c r="W66" s="121"/>
      <c r="X66" s="3"/>
      <c r="Y66" s="54"/>
      <c r="Z66" s="55">
        <f>SUM(F66:X66)</f>
        <v>0</v>
      </c>
      <c r="AA66" s="56"/>
      <c r="AB66" s="57"/>
    </row>
    <row r="67" spans="1:35" ht="5" customHeight="1" thickBot="1" x14ac:dyDescent="0.8">
      <c r="A67" s="13"/>
      <c r="B67" s="49"/>
      <c r="C67" s="173"/>
      <c r="D67" s="173"/>
      <c r="E67" s="14"/>
      <c r="F67" s="64"/>
      <c r="G67" s="10"/>
      <c r="H67" s="64"/>
      <c r="I67" s="10"/>
      <c r="J67" s="174"/>
      <c r="K67" s="174"/>
      <c r="L67" s="174"/>
      <c r="M67" s="10"/>
      <c r="N67" s="174"/>
      <c r="O67" s="174"/>
      <c r="P67" s="174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" customHeight="1" x14ac:dyDescent="0.65">
      <c r="A68" s="118"/>
      <c r="B68" s="119"/>
      <c r="C68" s="175" t="s">
        <v>0</v>
      </c>
      <c r="D68" s="176"/>
      <c r="E68" s="57"/>
      <c r="F68" s="67">
        <f>SUM(F58:F66)</f>
        <v>1306557</v>
      </c>
      <c r="G68" s="21"/>
      <c r="H68" s="68">
        <f>SUM(H58:H66)</f>
        <v>275176</v>
      </c>
      <c r="I68" s="57"/>
      <c r="J68" s="196">
        <f>SUM(J58:L66)</f>
        <v>369450</v>
      </c>
      <c r="K68" s="197"/>
      <c r="L68" s="198"/>
      <c r="M68" s="57"/>
      <c r="N68" s="196">
        <f>SUM(N58:P66)</f>
        <v>0</v>
      </c>
      <c r="O68" s="197"/>
      <c r="P68" s="198"/>
      <c r="Q68" s="57"/>
      <c r="R68" s="67">
        <f>SUM(R58:R66)</f>
        <v>36386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1987569</v>
      </c>
      <c r="AA68" s="56"/>
      <c r="AB68" s="120"/>
    </row>
    <row r="69" spans="1:35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.5" x14ac:dyDescent="0.65">
      <c r="A71" s="9"/>
      <c r="B71" s="9"/>
      <c r="C71" s="129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.5" x14ac:dyDescent="0.65">
      <c r="A72" s="9"/>
      <c r="B72" s="9"/>
      <c r="C72" s="129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" customHeight="1" x14ac:dyDescent="0.65">
      <c r="AD74" s="10"/>
      <c r="AF74" s="10"/>
      <c r="AG74" s="10"/>
      <c r="AH74" s="10"/>
      <c r="AI74" s="10"/>
    </row>
    <row r="75" spans="1:35" ht="23" customHeight="1" x14ac:dyDescent="0.65">
      <c r="AD75" s="10"/>
      <c r="AF75" s="10"/>
      <c r="AG75" s="10"/>
      <c r="AH75" s="10"/>
      <c r="AI75" s="10"/>
    </row>
    <row r="76" spans="1:35" ht="23" customHeight="1" x14ac:dyDescent="0.65">
      <c r="AD76" s="10"/>
      <c r="AF76" s="10"/>
      <c r="AG76" s="10"/>
      <c r="AH76" s="10"/>
      <c r="AI76" s="10"/>
    </row>
    <row r="77" spans="1:35" ht="23" customHeight="1" x14ac:dyDescent="0.65">
      <c r="AD77" s="10"/>
      <c r="AF77" s="10"/>
      <c r="AG77" s="10"/>
      <c r="AH77" s="10"/>
      <c r="AI77" s="10"/>
    </row>
    <row r="78" spans="1:35" ht="23" customHeight="1" x14ac:dyDescent="0.65">
      <c r="AD78" s="10"/>
      <c r="AF78" s="10"/>
      <c r="AG78" s="10"/>
      <c r="AH78" s="10"/>
      <c r="AI78" s="10"/>
    </row>
    <row r="79" spans="1:35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C67:D67"/>
    <mergeCell ref="J67:L67"/>
    <mergeCell ref="N67:P67"/>
    <mergeCell ref="C68:D68"/>
    <mergeCell ref="J68:L68"/>
    <mergeCell ref="N68:P68"/>
    <mergeCell ref="C64:D64"/>
    <mergeCell ref="J64:L64"/>
    <mergeCell ref="N64:P64"/>
    <mergeCell ref="C66:D66"/>
    <mergeCell ref="J66:L66"/>
    <mergeCell ref="N66:P66"/>
    <mergeCell ref="C60:D60"/>
    <mergeCell ref="J60:L60"/>
    <mergeCell ref="N60:P60"/>
    <mergeCell ref="C62:D62"/>
    <mergeCell ref="J62:L62"/>
    <mergeCell ref="N62:P62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J27:L27"/>
    <mergeCell ref="N27:P27"/>
    <mergeCell ref="J29:L29"/>
    <mergeCell ref="N29:P29"/>
    <mergeCell ref="J31:L31"/>
    <mergeCell ref="N31:P31"/>
    <mergeCell ref="J21:L21"/>
    <mergeCell ref="N21:P21"/>
    <mergeCell ref="J23:L23"/>
    <mergeCell ref="N23:P23"/>
    <mergeCell ref="J25:L25"/>
    <mergeCell ref="N25:P25"/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KD198"/>
  <sheetViews>
    <sheetView topLeftCell="A28" zoomScale="86" zoomScaleNormal="93" zoomScalePageLayoutView="93" workbookViewId="0">
      <selection activeCell="H55" sqref="H55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7.5" style="11" bestFit="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4" style="10" customWidth="1"/>
    <col min="27" max="27" width="2" style="11" customWidth="1"/>
    <col min="28" max="28" width="0.81640625" style="11" customWidth="1"/>
    <col min="29" max="29" width="11.5" style="10" hidden="1" customWidth="1"/>
    <col min="30" max="30" width="0.81640625" style="11" hidden="1" customWidth="1"/>
    <col min="31" max="31" width="11.5" style="10" hidden="1" customWidth="1"/>
    <col min="32" max="32" width="0.81640625" style="11" hidden="1" customWidth="1"/>
    <col min="33" max="33" width="11.5" style="12" hidden="1" customWidth="1"/>
    <col min="34" max="35" width="0.81640625" style="11" hidden="1" customWidth="1"/>
    <col min="36" max="290" width="9.1796875" style="10" hidden="1" customWidth="1"/>
    <col min="291" max="16384" width="8.6796875" style="10" hidden="1"/>
  </cols>
  <sheetData>
    <row r="1" spans="1:35" ht="15.25" x14ac:dyDescent="0.65"/>
    <row r="2" spans="1:35" ht="30" customHeight="1" x14ac:dyDescent="0.65">
      <c r="D2" s="151" t="s">
        <v>104</v>
      </c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</row>
    <row r="3" spans="1:35" ht="37" customHeight="1" x14ac:dyDescent="0.65"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</row>
    <row r="4" spans="1:35" ht="15.25" x14ac:dyDescent="0.65"/>
    <row r="5" spans="1:35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" customHeight="1" x14ac:dyDescent="0.6">
      <c r="A6" s="19"/>
      <c r="B6" s="152"/>
      <c r="C6" s="152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5" customHeight="1" x14ac:dyDescent="0.65">
      <c r="A11" s="13"/>
      <c r="B11" s="13"/>
      <c r="C11" s="26" t="s">
        <v>109</v>
      </c>
      <c r="D11" s="202" t="str">
        <f>Summary!D11:O11</f>
        <v>Mt. San Antonio</v>
      </c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204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65">
      <c r="A12" s="13"/>
      <c r="B12" s="13"/>
      <c r="C12" s="129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5" customHeight="1" x14ac:dyDescent="0.65">
      <c r="A13" s="13"/>
      <c r="B13" s="13"/>
      <c r="C13" s="26" t="s">
        <v>90</v>
      </c>
      <c r="D13" s="199" t="s">
        <v>126</v>
      </c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1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65">
      <c r="A14" s="13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65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29"/>
      <c r="U15" s="32"/>
      <c r="V15" s="33"/>
      <c r="W15" s="32"/>
      <c r="X15" s="33"/>
      <c r="Y15" s="32"/>
      <c r="Z15" s="33"/>
      <c r="AA15" s="32"/>
      <c r="AB15" s="32"/>
    </row>
    <row r="16" spans="1:35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6">
      <c r="A17" s="10"/>
      <c r="B17" s="40"/>
      <c r="C17" s="160"/>
      <c r="D17" s="160"/>
      <c r="F17" s="161" t="s">
        <v>81</v>
      </c>
      <c r="G17" s="162"/>
      <c r="H17" s="163"/>
      <c r="I17" s="44"/>
      <c r="J17" s="164" t="s">
        <v>82</v>
      </c>
      <c r="K17" s="165"/>
      <c r="L17" s="166"/>
      <c r="M17" s="44"/>
      <c r="N17" s="164" t="s">
        <v>2</v>
      </c>
      <c r="O17" s="165"/>
      <c r="P17" s="166"/>
      <c r="Q17" s="44"/>
      <c r="R17" s="157" t="s">
        <v>3</v>
      </c>
      <c r="S17" s="44"/>
      <c r="T17" s="157" t="s">
        <v>6</v>
      </c>
      <c r="U17" s="44"/>
      <c r="V17" s="157" t="s">
        <v>4</v>
      </c>
      <c r="W17" s="44"/>
      <c r="X17" s="157" t="s">
        <v>7</v>
      </c>
      <c r="Y17" s="44"/>
      <c r="Z17" s="157" t="s">
        <v>0</v>
      </c>
      <c r="AA17" s="42"/>
    </row>
    <row r="18" spans="1:35" ht="5" customHeight="1" x14ac:dyDescent="0.6">
      <c r="A18" s="10"/>
      <c r="B18" s="40"/>
      <c r="C18" s="160"/>
      <c r="D18" s="160"/>
      <c r="F18" s="43"/>
      <c r="J18" s="167"/>
      <c r="K18" s="168"/>
      <c r="L18" s="169"/>
      <c r="N18" s="167"/>
      <c r="O18" s="168"/>
      <c r="P18" s="169"/>
      <c r="R18" s="158"/>
      <c r="T18" s="158"/>
      <c r="V18" s="158"/>
      <c r="X18" s="158"/>
      <c r="Z18" s="158"/>
      <c r="AA18" s="42"/>
    </row>
    <row r="19" spans="1:35" s="45" customFormat="1" ht="29" customHeight="1" thickBot="1" x14ac:dyDescent="0.75">
      <c r="B19" s="46"/>
      <c r="C19" s="160"/>
      <c r="D19" s="160"/>
      <c r="E19" s="44"/>
      <c r="F19" s="47" t="s">
        <v>1</v>
      </c>
      <c r="G19" s="44"/>
      <c r="H19" s="47" t="s">
        <v>89</v>
      </c>
      <c r="J19" s="170"/>
      <c r="K19" s="171"/>
      <c r="L19" s="172"/>
      <c r="N19" s="170"/>
      <c r="O19" s="171"/>
      <c r="P19" s="172"/>
      <c r="R19" s="159"/>
      <c r="T19" s="159"/>
      <c r="V19" s="159"/>
      <c r="X19" s="159"/>
      <c r="Z19" s="159"/>
      <c r="AA19" s="48"/>
      <c r="AB19" s="44"/>
    </row>
    <row r="20" spans="1:35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" customHeight="1" x14ac:dyDescent="0.6">
      <c r="A21" s="19"/>
      <c r="B21" s="51"/>
      <c r="C21" s="139" t="s">
        <v>91</v>
      </c>
      <c r="D21" s="53"/>
      <c r="E21" s="21"/>
      <c r="F21" s="3"/>
      <c r="G21" s="121"/>
      <c r="H21" s="3"/>
      <c r="I21" s="121"/>
      <c r="J21" s="193"/>
      <c r="K21" s="194"/>
      <c r="L21" s="195"/>
      <c r="M21" s="121"/>
      <c r="N21" s="193"/>
      <c r="O21" s="194"/>
      <c r="P21" s="195"/>
      <c r="Q21" s="121"/>
      <c r="R21" s="3"/>
      <c r="S21" s="121"/>
      <c r="T21" s="3"/>
      <c r="U21" s="121"/>
      <c r="V21" s="3"/>
      <c r="W21" s="121"/>
      <c r="X21" s="3"/>
      <c r="Y21" s="54"/>
      <c r="Z21" s="55">
        <f>SUM(F21:X21)</f>
        <v>0</v>
      </c>
      <c r="AA21" s="56"/>
      <c r="AB21" s="57"/>
    </row>
    <row r="22" spans="1:35" ht="5" customHeight="1" x14ac:dyDescent="0.65">
      <c r="A22" s="13"/>
      <c r="B22" s="49"/>
      <c r="C22" s="13"/>
      <c r="D22" s="14"/>
      <c r="E22" s="14"/>
      <c r="F22" s="122"/>
      <c r="G22" s="123"/>
      <c r="H22" s="122"/>
      <c r="I22" s="124"/>
      <c r="J22" s="124"/>
      <c r="K22" s="123"/>
      <c r="L22" s="123"/>
      <c r="M22" s="124"/>
      <c r="N22" s="123"/>
      <c r="O22" s="124"/>
      <c r="P22" s="124"/>
      <c r="Q22" s="123"/>
      <c r="R22" s="125"/>
      <c r="S22" s="126"/>
      <c r="T22" s="124"/>
      <c r="U22" s="126"/>
      <c r="V22" s="124"/>
      <c r="W22" s="126"/>
      <c r="X22" s="124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" customHeight="1" x14ac:dyDescent="0.6">
      <c r="A23" s="19"/>
      <c r="B23" s="51"/>
      <c r="C23" s="139" t="s">
        <v>94</v>
      </c>
      <c r="D23" s="53"/>
      <c r="E23" s="21"/>
      <c r="F23" s="3">
        <v>61478</v>
      </c>
      <c r="G23" s="121"/>
      <c r="H23" s="3">
        <v>5000</v>
      </c>
      <c r="I23" s="121"/>
      <c r="J23" s="193"/>
      <c r="K23" s="194"/>
      <c r="L23" s="195"/>
      <c r="M23" s="121"/>
      <c r="N23" s="193"/>
      <c r="O23" s="194"/>
      <c r="P23" s="195"/>
      <c r="Q23" s="121"/>
      <c r="R23" s="3"/>
      <c r="S23" s="121"/>
      <c r="T23" s="3"/>
      <c r="U23" s="121"/>
      <c r="V23" s="3"/>
      <c r="W23" s="121"/>
      <c r="X23" s="3"/>
      <c r="Y23" s="54"/>
      <c r="Z23" s="55">
        <f>SUM(F23:X23)</f>
        <v>66478</v>
      </c>
      <c r="AA23" s="56"/>
      <c r="AB23" s="57"/>
    </row>
    <row r="24" spans="1:35" ht="5" customHeight="1" x14ac:dyDescent="0.65">
      <c r="A24" s="13"/>
      <c r="B24" s="49"/>
      <c r="C24" s="13"/>
      <c r="D24" s="14"/>
      <c r="E24" s="14"/>
      <c r="F24" s="122"/>
      <c r="G24" s="123"/>
      <c r="H24" s="122"/>
      <c r="I24" s="124"/>
      <c r="J24" s="124"/>
      <c r="K24" s="123"/>
      <c r="L24" s="123"/>
      <c r="M24" s="124"/>
      <c r="N24" s="123"/>
      <c r="O24" s="124"/>
      <c r="P24" s="124"/>
      <c r="Q24" s="123"/>
      <c r="R24" s="125"/>
      <c r="S24" s="126"/>
      <c r="T24" s="124"/>
      <c r="U24" s="126"/>
      <c r="V24" s="124"/>
      <c r="W24" s="126"/>
      <c r="X24" s="124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" customHeight="1" x14ac:dyDescent="0.6">
      <c r="A25" s="19"/>
      <c r="B25" s="51"/>
      <c r="C25" s="139" t="s">
        <v>112</v>
      </c>
      <c r="D25" s="53"/>
      <c r="E25" s="21"/>
      <c r="F25" s="3"/>
      <c r="G25" s="121"/>
      <c r="H25" s="3"/>
      <c r="I25" s="121"/>
      <c r="J25" s="193"/>
      <c r="K25" s="194"/>
      <c r="L25" s="195"/>
      <c r="M25" s="121"/>
      <c r="N25" s="193"/>
      <c r="O25" s="194"/>
      <c r="P25" s="195"/>
      <c r="Q25" s="121"/>
      <c r="R25" s="3"/>
      <c r="S25" s="121"/>
      <c r="T25" s="3"/>
      <c r="U25" s="121"/>
      <c r="V25" s="3"/>
      <c r="W25" s="121"/>
      <c r="X25" s="3"/>
      <c r="Y25" s="54"/>
      <c r="Z25" s="55">
        <f>SUM(F25:X25)</f>
        <v>0</v>
      </c>
      <c r="AA25" s="56"/>
      <c r="AB25" s="57"/>
    </row>
    <row r="26" spans="1:35" ht="5" customHeight="1" x14ac:dyDescent="0.65">
      <c r="A26" s="13"/>
      <c r="B26" s="49"/>
      <c r="C26" s="13"/>
      <c r="D26" s="14"/>
      <c r="E26" s="14"/>
      <c r="F26" s="122"/>
      <c r="G26" s="123"/>
      <c r="H26" s="122"/>
      <c r="I26" s="124"/>
      <c r="J26" s="124"/>
      <c r="K26" s="123"/>
      <c r="L26" s="123"/>
      <c r="M26" s="124"/>
      <c r="N26" s="123"/>
      <c r="O26" s="124"/>
      <c r="P26" s="124"/>
      <c r="Q26" s="123"/>
      <c r="R26" s="125"/>
      <c r="S26" s="126"/>
      <c r="T26" s="124"/>
      <c r="U26" s="126"/>
      <c r="V26" s="124"/>
      <c r="W26" s="126"/>
      <c r="X26" s="124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" customHeight="1" x14ac:dyDescent="0.6">
      <c r="A27" s="19"/>
      <c r="B27" s="51"/>
      <c r="C27" s="139" t="s">
        <v>113</v>
      </c>
      <c r="D27" s="53"/>
      <c r="E27" s="21"/>
      <c r="F27" s="3"/>
      <c r="G27" s="121"/>
      <c r="H27" s="3"/>
      <c r="I27" s="121"/>
      <c r="J27" s="193"/>
      <c r="K27" s="194"/>
      <c r="L27" s="195"/>
      <c r="M27" s="121"/>
      <c r="N27" s="193"/>
      <c r="O27" s="194"/>
      <c r="P27" s="195"/>
      <c r="Q27" s="121"/>
      <c r="R27" s="3"/>
      <c r="S27" s="121"/>
      <c r="T27" s="3"/>
      <c r="U27" s="121"/>
      <c r="V27" s="3"/>
      <c r="W27" s="121"/>
      <c r="X27" s="3"/>
      <c r="Y27" s="54"/>
      <c r="Z27" s="55">
        <f>SUM(F27:X27)</f>
        <v>0</v>
      </c>
      <c r="AA27" s="56"/>
      <c r="AB27" s="57"/>
    </row>
    <row r="28" spans="1:35" ht="5" customHeight="1" x14ac:dyDescent="0.65">
      <c r="A28" s="13"/>
      <c r="B28" s="49"/>
      <c r="C28" s="13"/>
      <c r="D28" s="14"/>
      <c r="E28" s="14"/>
      <c r="F28" s="122"/>
      <c r="G28" s="123"/>
      <c r="H28" s="122"/>
      <c r="I28" s="124"/>
      <c r="J28" s="124"/>
      <c r="K28" s="123"/>
      <c r="L28" s="123"/>
      <c r="M28" s="124"/>
      <c r="N28" s="123"/>
      <c r="O28" s="124"/>
      <c r="P28" s="124"/>
      <c r="Q28" s="123"/>
      <c r="R28" s="125"/>
      <c r="S28" s="126"/>
      <c r="T28" s="124"/>
      <c r="U28" s="126"/>
      <c r="V28" s="124"/>
      <c r="W28" s="126"/>
      <c r="X28" s="124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" customHeight="1" x14ac:dyDescent="0.6">
      <c r="A29" s="19"/>
      <c r="B29" s="51"/>
      <c r="C29" s="139" t="s">
        <v>114</v>
      </c>
      <c r="D29" s="53"/>
      <c r="E29" s="21"/>
      <c r="F29" s="3"/>
      <c r="G29" s="121"/>
      <c r="H29" s="3"/>
      <c r="I29" s="121"/>
      <c r="J29" s="193"/>
      <c r="K29" s="194"/>
      <c r="L29" s="195"/>
      <c r="M29" s="121"/>
      <c r="N29" s="193"/>
      <c r="O29" s="194"/>
      <c r="P29" s="195"/>
      <c r="Q29" s="121"/>
      <c r="R29" s="3"/>
      <c r="S29" s="121"/>
      <c r="T29" s="3"/>
      <c r="U29" s="121"/>
      <c r="V29" s="3"/>
      <c r="W29" s="121"/>
      <c r="X29" s="3"/>
      <c r="Y29" s="54"/>
      <c r="Z29" s="55">
        <f>SUM(F29:X29)</f>
        <v>0</v>
      </c>
      <c r="AA29" s="56"/>
      <c r="AB29" s="57"/>
    </row>
    <row r="30" spans="1:35" ht="5" customHeight="1" x14ac:dyDescent="0.65">
      <c r="A30" s="13"/>
      <c r="B30" s="49"/>
      <c r="C30" s="13"/>
      <c r="D30" s="14"/>
      <c r="E30" s="14"/>
      <c r="F30" s="122"/>
      <c r="G30" s="123"/>
      <c r="H30" s="122"/>
      <c r="I30" s="124"/>
      <c r="J30" s="124"/>
      <c r="K30" s="123"/>
      <c r="L30" s="123"/>
      <c r="M30" s="124"/>
      <c r="N30" s="123"/>
      <c r="O30" s="124"/>
      <c r="P30" s="124"/>
      <c r="Q30" s="123"/>
      <c r="R30" s="125"/>
      <c r="S30" s="126"/>
      <c r="T30" s="124"/>
      <c r="U30" s="126"/>
      <c r="V30" s="124"/>
      <c r="W30" s="126"/>
      <c r="X30" s="124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" customHeight="1" x14ac:dyDescent="0.6">
      <c r="A31" s="19"/>
      <c r="B31" s="51"/>
      <c r="C31" s="139" t="s">
        <v>115</v>
      </c>
      <c r="D31" s="53"/>
      <c r="E31" s="21"/>
      <c r="F31" s="3"/>
      <c r="G31" s="121"/>
      <c r="H31" s="3">
        <v>155000</v>
      </c>
      <c r="I31" s="121"/>
      <c r="J31" s="193"/>
      <c r="K31" s="194"/>
      <c r="L31" s="195"/>
      <c r="M31" s="121"/>
      <c r="N31" s="193"/>
      <c r="O31" s="194"/>
      <c r="P31" s="195"/>
      <c r="Q31" s="121"/>
      <c r="R31" s="3"/>
      <c r="S31" s="121"/>
      <c r="T31" s="3"/>
      <c r="U31" s="121"/>
      <c r="V31" s="3"/>
      <c r="W31" s="121"/>
      <c r="X31" s="3"/>
      <c r="Y31" s="54"/>
      <c r="Z31" s="55">
        <f>SUM(F31:X31)</f>
        <v>155000</v>
      </c>
      <c r="AA31" s="56"/>
      <c r="AB31" s="57"/>
    </row>
    <row r="32" spans="1:35" ht="5" customHeight="1" x14ac:dyDescent="0.65">
      <c r="A32" s="13"/>
      <c r="B32" s="49"/>
      <c r="C32" s="13"/>
      <c r="D32" s="14"/>
      <c r="E32" s="14"/>
      <c r="F32" s="122"/>
      <c r="G32" s="123"/>
      <c r="H32" s="122"/>
      <c r="I32" s="124"/>
      <c r="J32" s="124"/>
      <c r="K32" s="123"/>
      <c r="L32" s="123"/>
      <c r="M32" s="124"/>
      <c r="N32" s="123"/>
      <c r="O32" s="124"/>
      <c r="P32" s="124"/>
      <c r="Q32" s="123"/>
      <c r="R32" s="125"/>
      <c r="S32" s="126"/>
      <c r="T32" s="124"/>
      <c r="U32" s="126"/>
      <c r="V32" s="124"/>
      <c r="W32" s="126"/>
      <c r="X32" s="124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" customHeight="1" x14ac:dyDescent="0.6">
      <c r="A33" s="19"/>
      <c r="B33" s="51"/>
      <c r="C33" s="139" t="s">
        <v>116</v>
      </c>
      <c r="D33" s="53"/>
      <c r="E33" s="21"/>
      <c r="F33" s="3"/>
      <c r="G33" s="121"/>
      <c r="H33" s="3"/>
      <c r="I33" s="121"/>
      <c r="J33" s="193"/>
      <c r="K33" s="194"/>
      <c r="L33" s="195"/>
      <c r="M33" s="121"/>
      <c r="N33" s="193"/>
      <c r="O33" s="194"/>
      <c r="P33" s="195"/>
      <c r="Q33" s="121"/>
      <c r="R33" s="3"/>
      <c r="S33" s="121"/>
      <c r="T33" s="3"/>
      <c r="U33" s="121"/>
      <c r="V33" s="3"/>
      <c r="W33" s="121"/>
      <c r="X33" s="3"/>
      <c r="Y33" s="54"/>
      <c r="Z33" s="55">
        <f>SUM(F33:X33)</f>
        <v>0</v>
      </c>
      <c r="AA33" s="56"/>
      <c r="AB33" s="57"/>
    </row>
    <row r="34" spans="1:35" ht="5" customHeight="1" thickBot="1" x14ac:dyDescent="0.8">
      <c r="A34" s="13"/>
      <c r="B34" s="49"/>
      <c r="C34" s="173"/>
      <c r="D34" s="173"/>
      <c r="E34" s="14"/>
      <c r="F34" s="64"/>
      <c r="G34" s="10"/>
      <c r="H34" s="64"/>
      <c r="I34" s="10"/>
      <c r="J34" s="174"/>
      <c r="K34" s="174"/>
      <c r="L34" s="174"/>
      <c r="M34" s="10"/>
      <c r="N34" s="174"/>
      <c r="O34" s="174"/>
      <c r="P34" s="174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" customHeight="1" x14ac:dyDescent="0.6">
      <c r="A35" s="19"/>
      <c r="B35" s="51"/>
      <c r="C35" s="175" t="s">
        <v>0</v>
      </c>
      <c r="D35" s="176"/>
      <c r="E35" s="57"/>
      <c r="F35" s="67">
        <f>SUM(F21:F33)</f>
        <v>61478</v>
      </c>
      <c r="G35" s="21"/>
      <c r="H35" s="68">
        <f>SUM(H21:H33)</f>
        <v>160000</v>
      </c>
      <c r="I35" s="57"/>
      <c r="J35" s="196">
        <f>SUM(J21:L33)</f>
        <v>0</v>
      </c>
      <c r="K35" s="197"/>
      <c r="L35" s="198"/>
      <c r="M35" s="57"/>
      <c r="N35" s="196">
        <f>SUM(N21:P33)</f>
        <v>0</v>
      </c>
      <c r="O35" s="197"/>
      <c r="P35" s="198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221478</v>
      </c>
      <c r="AA35" s="56"/>
      <c r="AB35" s="57"/>
    </row>
    <row r="36" spans="1:35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" customHeight="1" x14ac:dyDescent="0.65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" customHeight="1" x14ac:dyDescent="0.65">
      <c r="A38" s="13"/>
      <c r="B38" s="29" t="s">
        <v>107</v>
      </c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65">
      <c r="A40" s="9"/>
      <c r="B40" s="40"/>
      <c r="C40" s="76"/>
      <c r="D40" s="77"/>
      <c r="E40" s="44"/>
      <c r="F40" s="157" t="s">
        <v>103</v>
      </c>
      <c r="G40" s="44"/>
      <c r="H40" s="184" t="s">
        <v>102</v>
      </c>
      <c r="I40" s="185"/>
      <c r="J40" s="186"/>
      <c r="K40" s="44"/>
      <c r="L40" s="184" t="s">
        <v>105</v>
      </c>
      <c r="M40" s="185"/>
      <c r="N40" s="186"/>
      <c r="O40" s="42"/>
      <c r="R40" s="187"/>
      <c r="S40" s="187"/>
      <c r="T40" s="187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" customHeight="1" x14ac:dyDescent="0.65">
      <c r="A41" s="13"/>
      <c r="B41" s="40"/>
      <c r="C41" s="10"/>
      <c r="E41" s="78"/>
      <c r="F41" s="158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7"/>
      <c r="S41" s="187"/>
      <c r="T41" s="187"/>
    </row>
    <row r="42" spans="1:35" ht="13.75" thickBot="1" x14ac:dyDescent="0.75">
      <c r="A42" s="11"/>
      <c r="B42" s="40"/>
      <c r="C42" s="80"/>
      <c r="D42" s="81"/>
      <c r="E42" s="44"/>
      <c r="F42" s="159"/>
      <c r="G42" s="44"/>
      <c r="H42" s="47" t="s">
        <v>101</v>
      </c>
      <c r="I42" s="44"/>
      <c r="J42" s="47" t="s">
        <v>100</v>
      </c>
      <c r="K42" s="44"/>
      <c r="L42" s="47" t="s">
        <v>101</v>
      </c>
      <c r="M42" s="44"/>
      <c r="N42" s="47" t="s">
        <v>100</v>
      </c>
      <c r="O42" s="42"/>
      <c r="Q42" s="10"/>
      <c r="R42" s="187"/>
      <c r="S42" s="187"/>
      <c r="T42" s="187"/>
    </row>
    <row r="43" spans="1:35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 t="str">
        <f>IFERROR(H43/F43,"")</f>
        <v/>
      </c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8" customFormat="1" ht="16" customHeight="1" x14ac:dyDescent="0.6">
      <c r="A44" s="84"/>
      <c r="B44" s="85"/>
      <c r="C44" s="117" t="s">
        <v>111</v>
      </c>
      <c r="D44" s="53"/>
      <c r="E44" s="83"/>
      <c r="F44" s="3">
        <v>61478</v>
      </c>
      <c r="G44" s="121"/>
      <c r="H44" s="3">
        <v>2927</v>
      </c>
      <c r="I44" s="86"/>
      <c r="J44" s="141">
        <f>IFERROR(H44/F44,0)</f>
        <v>4.7610527343114613E-2</v>
      </c>
      <c r="K44" s="86"/>
      <c r="L44" s="140"/>
      <c r="M44" s="87"/>
      <c r="N44" s="90"/>
      <c r="O44" s="42"/>
      <c r="P44" s="83"/>
      <c r="R44" s="89"/>
      <c r="S44" s="86"/>
      <c r="T44" s="90"/>
      <c r="U44" s="83"/>
      <c r="W44" s="83"/>
      <c r="Y44" s="83"/>
      <c r="AA44" s="83"/>
      <c r="AB44" s="83"/>
      <c r="AD44" s="83"/>
      <c r="AF44" s="83"/>
      <c r="AG44" s="91"/>
      <c r="AH44" s="83"/>
      <c r="AI44" s="83"/>
    </row>
    <row r="45" spans="1:35" s="99" customFormat="1" ht="5" customHeight="1" x14ac:dyDescent="0.6">
      <c r="A45" s="92"/>
      <c r="B45" s="93"/>
      <c r="C45" s="94"/>
      <c r="D45" s="95"/>
      <c r="E45" s="78"/>
      <c r="F45" s="127"/>
      <c r="G45" s="128"/>
      <c r="H45" s="127"/>
      <c r="I45" s="97"/>
      <c r="J45" s="142"/>
      <c r="K45" s="97"/>
      <c r="L45" s="79"/>
      <c r="M45" s="79"/>
      <c r="N45" s="79"/>
      <c r="O45" s="56"/>
      <c r="P45" s="98"/>
      <c r="R45" s="97"/>
      <c r="S45" s="97"/>
      <c r="T45" s="97"/>
      <c r="U45" s="98"/>
      <c r="W45" s="98"/>
      <c r="Y45" s="98"/>
      <c r="AA45" s="98"/>
      <c r="AB45" s="98"/>
      <c r="AD45" s="98"/>
      <c r="AF45" s="98"/>
      <c r="AG45" s="100"/>
      <c r="AH45" s="98"/>
      <c r="AI45" s="98"/>
    </row>
    <row r="46" spans="1:35" s="88" customFormat="1" ht="16" customHeight="1" x14ac:dyDescent="0.6">
      <c r="A46" s="84"/>
      <c r="B46" s="85"/>
      <c r="C46" s="117" t="s">
        <v>110</v>
      </c>
      <c r="D46" s="53"/>
      <c r="E46" s="83"/>
      <c r="F46" s="3">
        <v>160000</v>
      </c>
      <c r="G46" s="121"/>
      <c r="J46" s="143"/>
      <c r="K46" s="86"/>
      <c r="L46" s="3"/>
      <c r="M46" s="101"/>
      <c r="N46" s="141">
        <f>IFERROR(L46/F46,0)</f>
        <v>0</v>
      </c>
      <c r="O46" s="56"/>
      <c r="P46" s="83"/>
      <c r="R46" s="89"/>
      <c r="S46" s="86"/>
      <c r="T46" s="90"/>
      <c r="U46" s="83"/>
      <c r="W46" s="83"/>
      <c r="Y46" s="83"/>
      <c r="AA46" s="83"/>
      <c r="AB46" s="83"/>
      <c r="AD46" s="83"/>
      <c r="AF46" s="83"/>
      <c r="AG46" s="91"/>
      <c r="AH46" s="83"/>
      <c r="AI46" s="83"/>
    </row>
    <row r="47" spans="1:35" s="99" customFormat="1" ht="5" customHeight="1" thickBot="1" x14ac:dyDescent="0.8">
      <c r="A47" s="92"/>
      <c r="B47" s="93"/>
      <c r="C47" s="173"/>
      <c r="D47" s="173"/>
      <c r="E47" s="78"/>
      <c r="F47" s="102"/>
      <c r="G47" s="96"/>
      <c r="H47" s="102"/>
      <c r="I47" s="78"/>
      <c r="J47" s="144"/>
      <c r="K47" s="78"/>
      <c r="L47" s="103"/>
      <c r="M47" s="78"/>
      <c r="N47" s="144"/>
      <c r="O47" s="42"/>
      <c r="P47" s="98"/>
      <c r="R47" s="97"/>
      <c r="S47" s="97"/>
      <c r="T47" s="97"/>
      <c r="U47" s="98"/>
      <c r="W47" s="98"/>
      <c r="Y47" s="98"/>
      <c r="AA47" s="98"/>
      <c r="AB47" s="98"/>
      <c r="AD47" s="98"/>
      <c r="AF47" s="98"/>
      <c r="AG47" s="100"/>
      <c r="AH47" s="98"/>
      <c r="AI47" s="98"/>
    </row>
    <row r="48" spans="1:35" s="88" customFormat="1" ht="16" customHeight="1" x14ac:dyDescent="0.6">
      <c r="A48" s="84"/>
      <c r="B48" s="85"/>
      <c r="C48" s="175" t="s">
        <v>0</v>
      </c>
      <c r="D48" s="176"/>
      <c r="E48" s="83"/>
      <c r="F48" s="67">
        <f>SUM(F44:F46)</f>
        <v>221478</v>
      </c>
      <c r="G48" s="21"/>
      <c r="H48" s="67">
        <f>H44</f>
        <v>2927</v>
      </c>
      <c r="I48" s="83"/>
      <c r="J48" s="141">
        <f>IFERROR(H48/F48,0)</f>
        <v>1.32157595788295E-2</v>
      </c>
      <c r="K48" s="86"/>
      <c r="L48" s="67">
        <f>L46</f>
        <v>0</v>
      </c>
      <c r="M48" s="83"/>
      <c r="N48" s="141">
        <f>IFERROR(L48/F48,0)</f>
        <v>0</v>
      </c>
      <c r="O48" s="56"/>
      <c r="P48" s="83"/>
      <c r="R48" s="183"/>
      <c r="S48" s="183"/>
      <c r="T48" s="183"/>
      <c r="U48" s="83"/>
      <c r="W48" s="83"/>
      <c r="Y48" s="83"/>
      <c r="AA48" s="83"/>
      <c r="AB48" s="83"/>
      <c r="AD48" s="83"/>
      <c r="AF48" s="83"/>
      <c r="AG48" s="91"/>
      <c r="AH48" s="83"/>
      <c r="AI48" s="83"/>
    </row>
    <row r="49" spans="1:35" ht="11" customHeight="1" x14ac:dyDescent="0.65">
      <c r="B49" s="69"/>
      <c r="C49" s="104"/>
      <c r="D49" s="105"/>
      <c r="E49" s="106"/>
      <c r="F49" s="107"/>
      <c r="G49" s="106"/>
      <c r="H49" s="106"/>
      <c r="I49" s="108"/>
      <c r="J49" s="106"/>
      <c r="K49" s="108"/>
      <c r="L49" s="107"/>
      <c r="M49" s="108"/>
      <c r="N49" s="107"/>
      <c r="O49" s="73"/>
      <c r="P49" s="109"/>
      <c r="Q49" s="10"/>
      <c r="R49" s="11"/>
      <c r="S49" s="110"/>
      <c r="T49" s="11"/>
    </row>
    <row r="50" spans="1:35" ht="14" customHeight="1" x14ac:dyDescent="0.65">
      <c r="B50" s="13"/>
      <c r="C50" s="111"/>
      <c r="D50" s="81"/>
      <c r="E50" s="21"/>
      <c r="F50" s="112"/>
      <c r="G50" s="110"/>
      <c r="H50" s="110"/>
      <c r="J50" s="110"/>
      <c r="K50" s="110"/>
      <c r="L50" s="112"/>
      <c r="M50" s="110"/>
      <c r="N50" s="112"/>
      <c r="Q50" s="110"/>
      <c r="R50" s="11"/>
      <c r="S50" s="21"/>
      <c r="T50" s="129"/>
    </row>
    <row r="51" spans="1:35" s="20" customFormat="1" ht="20" customHeight="1" x14ac:dyDescent="0.6">
      <c r="A51" s="19"/>
      <c r="B51" s="29" t="s">
        <v>93</v>
      </c>
      <c r="C51" s="113"/>
      <c r="D51" s="114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5"/>
      <c r="Y51" s="32"/>
      <c r="Z51" s="116"/>
      <c r="AA51" s="32"/>
      <c r="AB51" s="32"/>
    </row>
    <row r="52" spans="1:35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5" customHeight="1" x14ac:dyDescent="0.6">
      <c r="A53" s="10"/>
      <c r="B53" s="40"/>
      <c r="C53" s="160"/>
      <c r="D53" s="160"/>
      <c r="F53" s="161" t="s">
        <v>81</v>
      </c>
      <c r="G53" s="162"/>
      <c r="H53" s="163"/>
      <c r="I53" s="44"/>
      <c r="J53" s="164" t="s">
        <v>82</v>
      </c>
      <c r="K53" s="165"/>
      <c r="L53" s="166"/>
      <c r="M53" s="44"/>
      <c r="N53" s="164" t="s">
        <v>2</v>
      </c>
      <c r="O53" s="165"/>
      <c r="P53" s="166"/>
      <c r="Q53" s="44"/>
      <c r="R53" s="157" t="s">
        <v>3</v>
      </c>
      <c r="S53" s="44"/>
      <c r="T53" s="157" t="s">
        <v>6</v>
      </c>
      <c r="U53" s="44"/>
      <c r="V53" s="157" t="s">
        <v>4</v>
      </c>
      <c r="W53" s="44"/>
      <c r="X53" s="157" t="s">
        <v>7</v>
      </c>
      <c r="Y53" s="44"/>
      <c r="Z53" s="157" t="s">
        <v>0</v>
      </c>
      <c r="AA53" s="42"/>
      <c r="AD53" s="10"/>
      <c r="AF53" s="10"/>
      <c r="AG53" s="10"/>
      <c r="AH53" s="10"/>
      <c r="AI53" s="10"/>
    </row>
    <row r="54" spans="1:35" ht="5" customHeight="1" x14ac:dyDescent="0.6">
      <c r="A54" s="10"/>
      <c r="B54" s="40"/>
      <c r="C54" s="160"/>
      <c r="D54" s="160"/>
      <c r="F54" s="43"/>
      <c r="J54" s="167"/>
      <c r="K54" s="168"/>
      <c r="L54" s="169"/>
      <c r="N54" s="167"/>
      <c r="O54" s="168"/>
      <c r="P54" s="169"/>
      <c r="R54" s="158"/>
      <c r="T54" s="158"/>
      <c r="V54" s="158"/>
      <c r="X54" s="158"/>
      <c r="Z54" s="158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75">
      <c r="B55" s="46"/>
      <c r="C55" s="160"/>
      <c r="D55" s="160"/>
      <c r="E55" s="44"/>
      <c r="F55" s="47" t="s">
        <v>1</v>
      </c>
      <c r="G55" s="44"/>
      <c r="H55" s="47" t="s">
        <v>89</v>
      </c>
      <c r="J55" s="170"/>
      <c r="K55" s="171"/>
      <c r="L55" s="172"/>
      <c r="N55" s="170"/>
      <c r="O55" s="171"/>
      <c r="P55" s="172"/>
      <c r="R55" s="159"/>
      <c r="T55" s="159"/>
      <c r="V55" s="159"/>
      <c r="X55" s="159"/>
      <c r="Z55" s="159"/>
      <c r="AA55" s="48"/>
      <c r="AB55" s="44"/>
    </row>
    <row r="56" spans="1:35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" customHeight="1" x14ac:dyDescent="0.65">
      <c r="B58" s="51"/>
      <c r="C58" s="188" t="s">
        <v>95</v>
      </c>
      <c r="D58" s="189" t="s">
        <v>83</v>
      </c>
      <c r="E58" s="21"/>
      <c r="F58" s="3"/>
      <c r="G58" s="121"/>
      <c r="H58" s="3"/>
      <c r="I58" s="121"/>
      <c r="J58" s="193"/>
      <c r="K58" s="194"/>
      <c r="L58" s="195"/>
      <c r="M58" s="121"/>
      <c r="N58" s="193"/>
      <c r="O58" s="194"/>
      <c r="P58" s="195"/>
      <c r="Q58" s="121"/>
      <c r="R58" s="3"/>
      <c r="S58" s="121"/>
      <c r="T58" s="3"/>
      <c r="U58" s="121"/>
      <c r="V58" s="3"/>
      <c r="W58" s="121"/>
      <c r="X58" s="3"/>
      <c r="Y58" s="54"/>
      <c r="Z58" s="55">
        <f>SUM(F58:X58)</f>
        <v>0</v>
      </c>
      <c r="AA58" s="56"/>
      <c r="AB58" s="57"/>
      <c r="AD58" s="10"/>
      <c r="AF58" s="10"/>
      <c r="AG58" s="10"/>
      <c r="AH58" s="10"/>
      <c r="AI58" s="10"/>
    </row>
    <row r="59" spans="1:35" s="16" customFormat="1" ht="5" customHeight="1" x14ac:dyDescent="0.65">
      <c r="A59" s="9"/>
      <c r="B59" s="49"/>
      <c r="C59" s="50"/>
      <c r="D59" s="14"/>
      <c r="E59" s="15"/>
      <c r="F59" s="122"/>
      <c r="G59" s="123"/>
      <c r="H59" s="122"/>
      <c r="I59" s="124"/>
      <c r="J59" s="124"/>
      <c r="K59" s="123"/>
      <c r="L59" s="123"/>
      <c r="M59" s="124"/>
      <c r="N59" s="123"/>
      <c r="O59" s="124"/>
      <c r="P59" s="124"/>
      <c r="Q59" s="123"/>
      <c r="R59" s="125"/>
      <c r="S59" s="126"/>
      <c r="T59" s="124"/>
      <c r="U59" s="126"/>
      <c r="V59" s="124"/>
      <c r="W59" s="126"/>
      <c r="X59" s="124"/>
      <c r="Y59" s="62"/>
      <c r="Z59" s="11"/>
      <c r="AA59" s="18"/>
      <c r="AB59" s="15"/>
    </row>
    <row r="60" spans="1:35" ht="17" customHeight="1" x14ac:dyDescent="0.65">
      <c r="B60" s="51"/>
      <c r="C60" s="188" t="s">
        <v>96</v>
      </c>
      <c r="D60" s="189" t="s">
        <v>84</v>
      </c>
      <c r="E60" s="21"/>
      <c r="F60" s="3"/>
      <c r="G60" s="121"/>
      <c r="H60" s="3">
        <v>150000</v>
      </c>
      <c r="I60" s="121"/>
      <c r="J60" s="193"/>
      <c r="K60" s="194"/>
      <c r="L60" s="195"/>
      <c r="M60" s="121"/>
      <c r="N60" s="193"/>
      <c r="O60" s="194"/>
      <c r="P60" s="195"/>
      <c r="Q60" s="121"/>
      <c r="R60" s="3"/>
      <c r="S60" s="121"/>
      <c r="T60" s="3"/>
      <c r="U60" s="121"/>
      <c r="V60" s="3"/>
      <c r="W60" s="121"/>
      <c r="X60" s="3"/>
      <c r="Y60" s="54"/>
      <c r="Z60" s="55">
        <f>SUM(F60:X60)</f>
        <v>150000</v>
      </c>
      <c r="AA60" s="56"/>
      <c r="AB60" s="57"/>
      <c r="AD60" s="10"/>
      <c r="AF60" s="10"/>
      <c r="AG60" s="10"/>
      <c r="AH60" s="10"/>
      <c r="AI60" s="10"/>
    </row>
    <row r="61" spans="1:35" s="16" customFormat="1" ht="5" customHeight="1" x14ac:dyDescent="0.65">
      <c r="A61" s="9"/>
      <c r="B61" s="49"/>
      <c r="C61" s="50"/>
      <c r="D61" s="14"/>
      <c r="E61" s="15"/>
      <c r="F61" s="122"/>
      <c r="G61" s="123"/>
      <c r="H61" s="122"/>
      <c r="I61" s="124"/>
      <c r="J61" s="124"/>
      <c r="K61" s="123"/>
      <c r="L61" s="123"/>
      <c r="M61" s="124"/>
      <c r="N61" s="123"/>
      <c r="O61" s="124"/>
      <c r="P61" s="124"/>
      <c r="Q61" s="123"/>
      <c r="R61" s="125"/>
      <c r="S61" s="126"/>
      <c r="T61" s="124"/>
      <c r="U61" s="126"/>
      <c r="V61" s="124"/>
      <c r="W61" s="126"/>
      <c r="X61" s="124"/>
      <c r="Y61" s="62"/>
      <c r="Z61" s="11"/>
      <c r="AA61" s="18"/>
      <c r="AB61" s="15"/>
    </row>
    <row r="62" spans="1:35" ht="17" customHeight="1" x14ac:dyDescent="0.65">
      <c r="B62" s="51"/>
      <c r="C62" s="188" t="s">
        <v>97</v>
      </c>
      <c r="D62" s="189" t="s">
        <v>85</v>
      </c>
      <c r="E62" s="21"/>
      <c r="F62" s="3"/>
      <c r="G62" s="121"/>
      <c r="H62" s="3"/>
      <c r="I62" s="121"/>
      <c r="J62" s="193"/>
      <c r="K62" s="194"/>
      <c r="L62" s="195"/>
      <c r="M62" s="121"/>
      <c r="N62" s="193"/>
      <c r="O62" s="194"/>
      <c r="P62" s="195"/>
      <c r="Q62" s="121"/>
      <c r="R62" s="3"/>
      <c r="S62" s="121"/>
      <c r="T62" s="3"/>
      <c r="U62" s="121"/>
      <c r="V62" s="3"/>
      <c r="W62" s="121"/>
      <c r="X62" s="3"/>
      <c r="Y62" s="54"/>
      <c r="Z62" s="55">
        <f>SUM(F62:X62)</f>
        <v>0</v>
      </c>
      <c r="AA62" s="56"/>
      <c r="AB62" s="57"/>
      <c r="AD62" s="10"/>
      <c r="AF62" s="10"/>
      <c r="AG62" s="10"/>
      <c r="AH62" s="10"/>
      <c r="AI62" s="10"/>
    </row>
    <row r="63" spans="1:35" s="16" customFormat="1" ht="5" customHeight="1" x14ac:dyDescent="0.65">
      <c r="A63" s="9"/>
      <c r="B63" s="49"/>
      <c r="C63" s="50"/>
      <c r="D63" s="14"/>
      <c r="E63" s="15"/>
      <c r="F63" s="122"/>
      <c r="G63" s="123"/>
      <c r="H63" s="122"/>
      <c r="I63" s="124"/>
      <c r="J63" s="124"/>
      <c r="K63" s="123"/>
      <c r="L63" s="123"/>
      <c r="M63" s="124"/>
      <c r="N63" s="123"/>
      <c r="O63" s="124"/>
      <c r="P63" s="124"/>
      <c r="Q63" s="123"/>
      <c r="R63" s="125"/>
      <c r="S63" s="126"/>
      <c r="T63" s="124"/>
      <c r="U63" s="126"/>
      <c r="V63" s="124"/>
      <c r="W63" s="126"/>
      <c r="X63" s="124"/>
      <c r="Y63" s="62"/>
      <c r="Z63" s="11"/>
      <c r="AA63" s="18"/>
      <c r="AB63" s="15"/>
    </row>
    <row r="64" spans="1:35" ht="17" customHeight="1" x14ac:dyDescent="0.65">
      <c r="B64" s="51"/>
      <c r="C64" s="188" t="s">
        <v>98</v>
      </c>
      <c r="D64" s="189" t="s">
        <v>86</v>
      </c>
      <c r="E64" s="21"/>
      <c r="F64" s="3"/>
      <c r="G64" s="121"/>
      <c r="H64" s="3">
        <v>10000</v>
      </c>
      <c r="I64" s="121"/>
      <c r="J64" s="193"/>
      <c r="K64" s="194"/>
      <c r="L64" s="195"/>
      <c r="M64" s="121"/>
      <c r="N64" s="193"/>
      <c r="O64" s="194"/>
      <c r="P64" s="195"/>
      <c r="Q64" s="121"/>
      <c r="R64" s="3"/>
      <c r="S64" s="121"/>
      <c r="T64" s="3"/>
      <c r="U64" s="121"/>
      <c r="V64" s="3"/>
      <c r="W64" s="121"/>
      <c r="X64" s="3"/>
      <c r="Y64" s="54"/>
      <c r="Z64" s="55">
        <f>SUM(F64:X64)</f>
        <v>10000</v>
      </c>
      <c r="AA64" s="56"/>
      <c r="AB64" s="57"/>
      <c r="AD64" s="10"/>
      <c r="AF64" s="10"/>
      <c r="AG64" s="10"/>
      <c r="AH64" s="10"/>
      <c r="AI64" s="10"/>
    </row>
    <row r="65" spans="1:35" s="16" customFormat="1" ht="5" customHeight="1" x14ac:dyDescent="0.65">
      <c r="A65" s="9"/>
      <c r="B65" s="49"/>
      <c r="C65" s="50"/>
      <c r="D65" s="14"/>
      <c r="E65" s="15"/>
      <c r="F65" s="122"/>
      <c r="G65" s="123"/>
      <c r="H65" s="122"/>
      <c r="I65" s="124"/>
      <c r="J65" s="124"/>
      <c r="K65" s="123"/>
      <c r="L65" s="123"/>
      <c r="M65" s="124"/>
      <c r="N65" s="123"/>
      <c r="O65" s="124"/>
      <c r="P65" s="124"/>
      <c r="Q65" s="123"/>
      <c r="R65" s="125"/>
      <c r="S65" s="126"/>
      <c r="T65" s="124"/>
      <c r="U65" s="126"/>
      <c r="V65" s="124"/>
      <c r="W65" s="126"/>
      <c r="X65" s="124"/>
      <c r="Y65" s="62"/>
      <c r="Z65" s="11"/>
      <c r="AA65" s="18"/>
      <c r="AB65" s="15"/>
    </row>
    <row r="66" spans="1:35" s="11" customFormat="1" ht="17" customHeight="1" x14ac:dyDescent="0.65">
      <c r="A66" s="9"/>
      <c r="B66" s="51"/>
      <c r="C66" s="188" t="s">
        <v>99</v>
      </c>
      <c r="D66" s="189" t="s">
        <v>87</v>
      </c>
      <c r="E66" s="21"/>
      <c r="F66" s="3">
        <v>61478</v>
      </c>
      <c r="G66" s="121"/>
      <c r="H66" s="3"/>
      <c r="I66" s="121"/>
      <c r="J66" s="193"/>
      <c r="K66" s="194"/>
      <c r="L66" s="195"/>
      <c r="M66" s="121"/>
      <c r="N66" s="193"/>
      <c r="O66" s="194"/>
      <c r="P66" s="195"/>
      <c r="Q66" s="121"/>
      <c r="R66" s="3"/>
      <c r="S66" s="121"/>
      <c r="T66" s="3"/>
      <c r="U66" s="121"/>
      <c r="V66" s="3"/>
      <c r="W66" s="121"/>
      <c r="X66" s="3"/>
      <c r="Y66" s="54"/>
      <c r="Z66" s="55">
        <f>SUM(F66:X66)</f>
        <v>61478</v>
      </c>
      <c r="AA66" s="56"/>
      <c r="AB66" s="57"/>
    </row>
    <row r="67" spans="1:35" ht="5" customHeight="1" thickBot="1" x14ac:dyDescent="0.8">
      <c r="A67" s="13"/>
      <c r="B67" s="49"/>
      <c r="C67" s="173"/>
      <c r="D67" s="173"/>
      <c r="E67" s="14"/>
      <c r="F67" s="64"/>
      <c r="G67" s="10"/>
      <c r="H67" s="64"/>
      <c r="I67" s="10"/>
      <c r="J67" s="174"/>
      <c r="K67" s="174"/>
      <c r="L67" s="174"/>
      <c r="M67" s="10"/>
      <c r="N67" s="174"/>
      <c r="O67" s="174"/>
      <c r="P67" s="174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" customHeight="1" x14ac:dyDescent="0.65">
      <c r="A68" s="118"/>
      <c r="B68" s="119"/>
      <c r="C68" s="175" t="s">
        <v>0</v>
      </c>
      <c r="D68" s="176"/>
      <c r="E68" s="57"/>
      <c r="F68" s="67">
        <f>SUM(F58:F66)</f>
        <v>61478</v>
      </c>
      <c r="G68" s="21"/>
      <c r="H68" s="68">
        <f>SUM(H58:H66)</f>
        <v>160000</v>
      </c>
      <c r="I68" s="57"/>
      <c r="J68" s="196">
        <f>SUM(J58:L66)</f>
        <v>0</v>
      </c>
      <c r="K68" s="197"/>
      <c r="L68" s="198"/>
      <c r="M68" s="57"/>
      <c r="N68" s="196">
        <f>SUM(N58:P66)</f>
        <v>0</v>
      </c>
      <c r="O68" s="197"/>
      <c r="P68" s="198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221478</v>
      </c>
      <c r="AA68" s="56"/>
      <c r="AB68" s="120"/>
    </row>
    <row r="69" spans="1:35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.5" x14ac:dyDescent="0.65">
      <c r="A71" s="9"/>
      <c r="B71" s="9"/>
      <c r="C71" s="129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.5" x14ac:dyDescent="0.65">
      <c r="A72" s="9"/>
      <c r="B72" s="9"/>
      <c r="C72" s="129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" customHeight="1" x14ac:dyDescent="0.65">
      <c r="AD74" s="10"/>
      <c r="AF74" s="10"/>
      <c r="AG74" s="10"/>
      <c r="AH74" s="10"/>
      <c r="AI74" s="10"/>
    </row>
    <row r="75" spans="1:35" ht="23" customHeight="1" x14ac:dyDescent="0.65">
      <c r="AD75" s="10"/>
      <c r="AF75" s="10"/>
      <c r="AG75" s="10"/>
      <c r="AH75" s="10"/>
      <c r="AI75" s="10"/>
    </row>
    <row r="76" spans="1:35" ht="23" customHeight="1" x14ac:dyDescent="0.65">
      <c r="AD76" s="10"/>
      <c r="AF76" s="10"/>
      <c r="AG76" s="10"/>
      <c r="AH76" s="10"/>
      <c r="AI76" s="10"/>
    </row>
    <row r="77" spans="1:35" ht="23" customHeight="1" x14ac:dyDescent="0.65">
      <c r="AD77" s="10"/>
      <c r="AF77" s="10"/>
      <c r="AG77" s="10"/>
      <c r="AH77" s="10"/>
      <c r="AI77" s="10"/>
    </row>
    <row r="78" spans="1:35" ht="23" customHeight="1" x14ac:dyDescent="0.65">
      <c r="AD78" s="10"/>
      <c r="AF78" s="10"/>
      <c r="AG78" s="10"/>
      <c r="AH78" s="10"/>
      <c r="AI78" s="10"/>
    </row>
    <row r="79" spans="1:35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C67:D67"/>
    <mergeCell ref="J67:L67"/>
    <mergeCell ref="N67:P67"/>
    <mergeCell ref="C68:D68"/>
    <mergeCell ref="J68:L68"/>
    <mergeCell ref="N68:P68"/>
    <mergeCell ref="C64:D64"/>
    <mergeCell ref="J64:L64"/>
    <mergeCell ref="N64:P64"/>
    <mergeCell ref="C66:D66"/>
    <mergeCell ref="J66:L66"/>
    <mergeCell ref="N66:P66"/>
    <mergeCell ref="C60:D60"/>
    <mergeCell ref="J60:L60"/>
    <mergeCell ref="N60:P60"/>
    <mergeCell ref="C62:D62"/>
    <mergeCell ref="J62:L62"/>
    <mergeCell ref="N62:P62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J27:L27"/>
    <mergeCell ref="N27:P27"/>
    <mergeCell ref="J29:L29"/>
    <mergeCell ref="N29:P29"/>
    <mergeCell ref="J31:L31"/>
    <mergeCell ref="N31:P31"/>
    <mergeCell ref="J21:L21"/>
    <mergeCell ref="N21:P21"/>
    <mergeCell ref="J23:L23"/>
    <mergeCell ref="N23:P23"/>
    <mergeCell ref="J25:L25"/>
    <mergeCell ref="N25:P25"/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KD198"/>
  <sheetViews>
    <sheetView topLeftCell="A13" zoomScale="86" zoomScaleNormal="93" zoomScalePageLayoutView="93" workbookViewId="0">
      <selection activeCell="J71" sqref="J71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7.5" style="11" bestFit="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4" style="10" customWidth="1"/>
    <col min="27" max="27" width="2" style="11" customWidth="1"/>
    <col min="28" max="28" width="0.81640625" style="11" customWidth="1"/>
    <col min="29" max="29" width="11.5" style="10" hidden="1" customWidth="1"/>
    <col min="30" max="30" width="0.81640625" style="11" hidden="1" customWidth="1"/>
    <col min="31" max="31" width="11.5" style="10" hidden="1" customWidth="1"/>
    <col min="32" max="32" width="0.81640625" style="11" hidden="1" customWidth="1"/>
    <col min="33" max="33" width="11.5" style="12" hidden="1" customWidth="1"/>
    <col min="34" max="35" width="0.81640625" style="11" hidden="1" customWidth="1"/>
    <col min="36" max="290" width="9.1796875" style="10" hidden="1" customWidth="1"/>
    <col min="291" max="16384" width="8.6796875" style="10" hidden="1"/>
  </cols>
  <sheetData>
    <row r="1" spans="1:35" ht="15.25" x14ac:dyDescent="0.65"/>
    <row r="2" spans="1:35" ht="30" customHeight="1" x14ac:dyDescent="0.65">
      <c r="D2" s="151" t="s">
        <v>104</v>
      </c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</row>
    <row r="3" spans="1:35" ht="37" customHeight="1" x14ac:dyDescent="0.65"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</row>
    <row r="4" spans="1:35" ht="15.25" x14ac:dyDescent="0.65"/>
    <row r="5" spans="1:35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" customHeight="1" x14ac:dyDescent="0.6">
      <c r="A6" s="19"/>
      <c r="B6" s="152"/>
      <c r="C6" s="152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5" customHeight="1" x14ac:dyDescent="0.65">
      <c r="A11" s="13"/>
      <c r="B11" s="13"/>
      <c r="C11" s="26" t="s">
        <v>109</v>
      </c>
      <c r="D11" s="202" t="str">
        <f>Summary!D11:O11</f>
        <v>Mt. San Antonio</v>
      </c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204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65">
      <c r="A12" s="13"/>
      <c r="B12" s="13"/>
      <c r="C12" s="129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5" customHeight="1" x14ac:dyDescent="0.65">
      <c r="A13" s="13"/>
      <c r="B13" s="13"/>
      <c r="C13" s="26" t="s">
        <v>90</v>
      </c>
      <c r="D13" s="199" t="s">
        <v>127</v>
      </c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1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65">
      <c r="A14" s="13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65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29"/>
      <c r="U15" s="32"/>
      <c r="V15" s="33"/>
      <c r="W15" s="32"/>
      <c r="X15" s="33"/>
      <c r="Y15" s="32"/>
      <c r="Z15" s="33"/>
      <c r="AA15" s="32"/>
      <c r="AB15" s="32"/>
    </row>
    <row r="16" spans="1:35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6">
      <c r="A17" s="10"/>
      <c r="B17" s="40"/>
      <c r="C17" s="160"/>
      <c r="D17" s="160"/>
      <c r="F17" s="161" t="s">
        <v>81</v>
      </c>
      <c r="G17" s="162"/>
      <c r="H17" s="163"/>
      <c r="I17" s="44"/>
      <c r="J17" s="164" t="s">
        <v>82</v>
      </c>
      <c r="K17" s="165"/>
      <c r="L17" s="166"/>
      <c r="M17" s="44"/>
      <c r="N17" s="164" t="s">
        <v>2</v>
      </c>
      <c r="O17" s="165"/>
      <c r="P17" s="166"/>
      <c r="Q17" s="44"/>
      <c r="R17" s="157" t="s">
        <v>3</v>
      </c>
      <c r="S17" s="44"/>
      <c r="T17" s="157" t="s">
        <v>6</v>
      </c>
      <c r="U17" s="44"/>
      <c r="V17" s="157" t="s">
        <v>4</v>
      </c>
      <c r="W17" s="44"/>
      <c r="X17" s="157" t="s">
        <v>7</v>
      </c>
      <c r="Y17" s="44"/>
      <c r="Z17" s="157" t="s">
        <v>0</v>
      </c>
      <c r="AA17" s="42"/>
    </row>
    <row r="18" spans="1:35" ht="5" customHeight="1" x14ac:dyDescent="0.6">
      <c r="A18" s="10"/>
      <c r="B18" s="40"/>
      <c r="C18" s="160"/>
      <c r="D18" s="160"/>
      <c r="F18" s="43"/>
      <c r="J18" s="167"/>
      <c r="K18" s="168"/>
      <c r="L18" s="169"/>
      <c r="N18" s="167"/>
      <c r="O18" s="168"/>
      <c r="P18" s="169"/>
      <c r="R18" s="158"/>
      <c r="T18" s="158"/>
      <c r="V18" s="158"/>
      <c r="X18" s="158"/>
      <c r="Z18" s="158"/>
      <c r="AA18" s="42"/>
    </row>
    <row r="19" spans="1:35" s="45" customFormat="1" ht="29" customHeight="1" thickBot="1" x14ac:dyDescent="0.75">
      <c r="B19" s="46"/>
      <c r="C19" s="160"/>
      <c r="D19" s="160"/>
      <c r="E19" s="44"/>
      <c r="F19" s="47" t="s">
        <v>1</v>
      </c>
      <c r="G19" s="44"/>
      <c r="H19" s="47" t="s">
        <v>89</v>
      </c>
      <c r="J19" s="170"/>
      <c r="K19" s="171"/>
      <c r="L19" s="172"/>
      <c r="N19" s="170"/>
      <c r="O19" s="171"/>
      <c r="P19" s="172"/>
      <c r="R19" s="159"/>
      <c r="T19" s="159"/>
      <c r="V19" s="159"/>
      <c r="X19" s="159"/>
      <c r="Z19" s="159"/>
      <c r="AA19" s="48"/>
      <c r="AB19" s="44"/>
    </row>
    <row r="20" spans="1:35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" customHeight="1" x14ac:dyDescent="0.6">
      <c r="A21" s="19"/>
      <c r="B21" s="51"/>
      <c r="C21" s="139" t="s">
        <v>91</v>
      </c>
      <c r="D21" s="53"/>
      <c r="E21" s="21"/>
      <c r="F21" s="3"/>
      <c r="G21" s="121"/>
      <c r="H21" s="3">
        <v>33500</v>
      </c>
      <c r="I21" s="121"/>
      <c r="J21" s="193"/>
      <c r="K21" s="194"/>
      <c r="L21" s="195"/>
      <c r="M21" s="121"/>
      <c r="N21" s="193"/>
      <c r="O21" s="194"/>
      <c r="P21" s="195"/>
      <c r="Q21" s="121"/>
      <c r="R21" s="3"/>
      <c r="S21" s="121"/>
      <c r="T21" s="3"/>
      <c r="U21" s="121"/>
      <c r="V21" s="3"/>
      <c r="W21" s="121"/>
      <c r="X21" s="3"/>
      <c r="Y21" s="54"/>
      <c r="Z21" s="55">
        <f>SUM(F21:X21)</f>
        <v>33500</v>
      </c>
      <c r="AA21" s="56"/>
      <c r="AB21" s="57"/>
    </row>
    <row r="22" spans="1:35" ht="5" customHeight="1" x14ac:dyDescent="0.65">
      <c r="A22" s="13"/>
      <c r="B22" s="49"/>
      <c r="C22" s="13"/>
      <c r="D22" s="14"/>
      <c r="E22" s="14"/>
      <c r="F22" s="122"/>
      <c r="G22" s="123"/>
      <c r="H22" s="122"/>
      <c r="I22" s="124"/>
      <c r="J22" s="124"/>
      <c r="K22" s="123"/>
      <c r="L22" s="123"/>
      <c r="M22" s="124"/>
      <c r="N22" s="123"/>
      <c r="O22" s="124"/>
      <c r="P22" s="124"/>
      <c r="Q22" s="123"/>
      <c r="R22" s="125"/>
      <c r="S22" s="126"/>
      <c r="T22" s="124"/>
      <c r="U22" s="126"/>
      <c r="V22" s="124"/>
      <c r="W22" s="126"/>
      <c r="X22" s="124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" customHeight="1" x14ac:dyDescent="0.6">
      <c r="A23" s="19"/>
      <c r="B23" s="51"/>
      <c r="C23" s="139" t="s">
        <v>94</v>
      </c>
      <c r="D23" s="53"/>
      <c r="E23" s="21"/>
      <c r="F23" s="3"/>
      <c r="G23" s="121"/>
      <c r="H23" s="3">
        <v>30500</v>
      </c>
      <c r="I23" s="121"/>
      <c r="J23" s="193"/>
      <c r="K23" s="194"/>
      <c r="L23" s="195"/>
      <c r="M23" s="121"/>
      <c r="N23" s="193"/>
      <c r="O23" s="194"/>
      <c r="P23" s="195"/>
      <c r="Q23" s="121"/>
      <c r="R23" s="3"/>
      <c r="S23" s="121"/>
      <c r="T23" s="3"/>
      <c r="U23" s="121"/>
      <c r="V23" s="3"/>
      <c r="W23" s="121"/>
      <c r="X23" s="3"/>
      <c r="Y23" s="54"/>
      <c r="Z23" s="55">
        <f>SUM(F23:X23)</f>
        <v>30500</v>
      </c>
      <c r="AA23" s="56"/>
      <c r="AB23" s="57"/>
    </row>
    <row r="24" spans="1:35" ht="5" customHeight="1" x14ac:dyDescent="0.65">
      <c r="A24" s="13"/>
      <c r="B24" s="49"/>
      <c r="C24" s="13"/>
      <c r="D24" s="14"/>
      <c r="E24" s="14"/>
      <c r="F24" s="122"/>
      <c r="G24" s="123"/>
      <c r="H24" s="122"/>
      <c r="I24" s="124"/>
      <c r="J24" s="124"/>
      <c r="K24" s="123"/>
      <c r="L24" s="123"/>
      <c r="M24" s="124"/>
      <c r="N24" s="123"/>
      <c r="O24" s="124"/>
      <c r="P24" s="124"/>
      <c r="Q24" s="123"/>
      <c r="R24" s="125"/>
      <c r="S24" s="126"/>
      <c r="T24" s="124"/>
      <c r="U24" s="126"/>
      <c r="V24" s="124"/>
      <c r="W24" s="126"/>
      <c r="X24" s="124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" customHeight="1" x14ac:dyDescent="0.6">
      <c r="A25" s="19"/>
      <c r="B25" s="51"/>
      <c r="C25" s="139" t="s">
        <v>112</v>
      </c>
      <c r="D25" s="53"/>
      <c r="E25" s="21"/>
      <c r="F25" s="3"/>
      <c r="G25" s="121"/>
      <c r="H25" s="3">
        <v>22500</v>
      </c>
      <c r="I25" s="121"/>
      <c r="J25" s="193"/>
      <c r="K25" s="194"/>
      <c r="L25" s="195"/>
      <c r="M25" s="121"/>
      <c r="N25" s="193"/>
      <c r="O25" s="194"/>
      <c r="P25" s="195"/>
      <c r="Q25" s="121"/>
      <c r="R25" s="3"/>
      <c r="S25" s="121"/>
      <c r="T25" s="3"/>
      <c r="U25" s="121"/>
      <c r="V25" s="3"/>
      <c r="W25" s="121"/>
      <c r="X25" s="3"/>
      <c r="Y25" s="54"/>
      <c r="Z25" s="55">
        <f>SUM(F25:X25)</f>
        <v>22500</v>
      </c>
      <c r="AA25" s="56"/>
      <c r="AB25" s="57"/>
    </row>
    <row r="26" spans="1:35" ht="5" customHeight="1" x14ac:dyDescent="0.65">
      <c r="A26" s="13"/>
      <c r="B26" s="49"/>
      <c r="C26" s="13"/>
      <c r="D26" s="14"/>
      <c r="E26" s="14"/>
      <c r="F26" s="122"/>
      <c r="G26" s="123"/>
      <c r="H26" s="122"/>
      <c r="I26" s="124"/>
      <c r="J26" s="124"/>
      <c r="K26" s="123"/>
      <c r="L26" s="123"/>
      <c r="M26" s="124"/>
      <c r="N26" s="123"/>
      <c r="O26" s="124"/>
      <c r="P26" s="124"/>
      <c r="Q26" s="123"/>
      <c r="R26" s="125"/>
      <c r="S26" s="126"/>
      <c r="T26" s="124"/>
      <c r="U26" s="126"/>
      <c r="V26" s="124"/>
      <c r="W26" s="126"/>
      <c r="X26" s="124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" customHeight="1" x14ac:dyDescent="0.6">
      <c r="A27" s="19"/>
      <c r="B27" s="51"/>
      <c r="C27" s="139" t="s">
        <v>113</v>
      </c>
      <c r="D27" s="53"/>
      <c r="E27" s="21"/>
      <c r="F27" s="3"/>
      <c r="G27" s="121"/>
      <c r="H27" s="3"/>
      <c r="I27" s="121"/>
      <c r="J27" s="193"/>
      <c r="K27" s="194"/>
      <c r="L27" s="195"/>
      <c r="M27" s="121"/>
      <c r="N27" s="193"/>
      <c r="O27" s="194"/>
      <c r="P27" s="195"/>
      <c r="Q27" s="121"/>
      <c r="R27" s="3"/>
      <c r="S27" s="121"/>
      <c r="T27" s="3"/>
      <c r="U27" s="121"/>
      <c r="V27" s="3"/>
      <c r="W27" s="121"/>
      <c r="X27" s="3"/>
      <c r="Y27" s="54"/>
      <c r="Z27" s="55">
        <f>SUM(F27:X27)</f>
        <v>0</v>
      </c>
      <c r="AA27" s="56"/>
      <c r="AB27" s="57"/>
    </row>
    <row r="28" spans="1:35" ht="5" customHeight="1" x14ac:dyDescent="0.65">
      <c r="A28" s="13"/>
      <c r="B28" s="49"/>
      <c r="C28" s="13"/>
      <c r="D28" s="14"/>
      <c r="E28" s="14"/>
      <c r="F28" s="122"/>
      <c r="G28" s="123"/>
      <c r="H28" s="122"/>
      <c r="I28" s="124"/>
      <c r="J28" s="124"/>
      <c r="K28" s="123"/>
      <c r="L28" s="123"/>
      <c r="M28" s="124"/>
      <c r="N28" s="123"/>
      <c r="O28" s="124"/>
      <c r="P28" s="124"/>
      <c r="Q28" s="123"/>
      <c r="R28" s="125"/>
      <c r="S28" s="126"/>
      <c r="T28" s="124"/>
      <c r="U28" s="126"/>
      <c r="V28" s="124"/>
      <c r="W28" s="126"/>
      <c r="X28" s="124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" customHeight="1" x14ac:dyDescent="0.6">
      <c r="A29" s="19"/>
      <c r="B29" s="51"/>
      <c r="C29" s="139" t="s">
        <v>114</v>
      </c>
      <c r="D29" s="53"/>
      <c r="E29" s="21"/>
      <c r="F29" s="3"/>
      <c r="G29" s="121"/>
      <c r="H29" s="3">
        <v>22500</v>
      </c>
      <c r="I29" s="121"/>
      <c r="J29" s="193"/>
      <c r="K29" s="194"/>
      <c r="L29" s="195"/>
      <c r="M29" s="121"/>
      <c r="N29" s="193"/>
      <c r="O29" s="194"/>
      <c r="P29" s="195"/>
      <c r="Q29" s="121"/>
      <c r="R29" s="3"/>
      <c r="S29" s="121"/>
      <c r="T29" s="3"/>
      <c r="U29" s="121"/>
      <c r="V29" s="3"/>
      <c r="W29" s="121"/>
      <c r="X29" s="3"/>
      <c r="Y29" s="54"/>
      <c r="Z29" s="55">
        <f>SUM(F29:X29)</f>
        <v>22500</v>
      </c>
      <c r="AA29" s="56"/>
      <c r="AB29" s="57"/>
    </row>
    <row r="30" spans="1:35" ht="5" customHeight="1" x14ac:dyDescent="0.65">
      <c r="A30" s="13"/>
      <c r="B30" s="49"/>
      <c r="C30" s="13"/>
      <c r="D30" s="14"/>
      <c r="E30" s="14"/>
      <c r="F30" s="122"/>
      <c r="G30" s="123"/>
      <c r="H30" s="122"/>
      <c r="I30" s="124"/>
      <c r="J30" s="124"/>
      <c r="K30" s="123"/>
      <c r="L30" s="123"/>
      <c r="M30" s="124"/>
      <c r="N30" s="123"/>
      <c r="O30" s="124"/>
      <c r="P30" s="124"/>
      <c r="Q30" s="123"/>
      <c r="R30" s="125"/>
      <c r="S30" s="126"/>
      <c r="T30" s="124"/>
      <c r="U30" s="126"/>
      <c r="V30" s="124"/>
      <c r="W30" s="126"/>
      <c r="X30" s="124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" customHeight="1" x14ac:dyDescent="0.6">
      <c r="A31" s="19"/>
      <c r="B31" s="51"/>
      <c r="C31" s="139" t="s">
        <v>115</v>
      </c>
      <c r="D31" s="53"/>
      <c r="E31" s="21"/>
      <c r="F31" s="3"/>
      <c r="G31" s="121"/>
      <c r="H31" s="3">
        <v>80000</v>
      </c>
      <c r="I31" s="121"/>
      <c r="J31" s="193"/>
      <c r="K31" s="194"/>
      <c r="L31" s="195"/>
      <c r="M31" s="121"/>
      <c r="N31" s="193"/>
      <c r="O31" s="194"/>
      <c r="P31" s="195"/>
      <c r="Q31" s="121"/>
      <c r="R31" s="3"/>
      <c r="S31" s="121"/>
      <c r="T31" s="3"/>
      <c r="U31" s="121"/>
      <c r="V31" s="3"/>
      <c r="W31" s="121"/>
      <c r="X31" s="3"/>
      <c r="Y31" s="54"/>
      <c r="Z31" s="55">
        <f>SUM(F31:X31)</f>
        <v>80000</v>
      </c>
      <c r="AA31" s="56"/>
      <c r="AB31" s="57"/>
    </row>
    <row r="32" spans="1:35" ht="5" customHeight="1" x14ac:dyDescent="0.65">
      <c r="A32" s="13"/>
      <c r="B32" s="49"/>
      <c r="C32" s="13"/>
      <c r="D32" s="14"/>
      <c r="E32" s="14"/>
      <c r="F32" s="122"/>
      <c r="G32" s="123"/>
      <c r="H32" s="122"/>
      <c r="I32" s="124"/>
      <c r="J32" s="124"/>
      <c r="K32" s="123"/>
      <c r="L32" s="123"/>
      <c r="M32" s="124"/>
      <c r="N32" s="123"/>
      <c r="O32" s="124"/>
      <c r="P32" s="124"/>
      <c r="Q32" s="123"/>
      <c r="R32" s="125"/>
      <c r="S32" s="126"/>
      <c r="T32" s="124"/>
      <c r="U32" s="126"/>
      <c r="V32" s="124"/>
      <c r="W32" s="126"/>
      <c r="X32" s="124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" customHeight="1" x14ac:dyDescent="0.6">
      <c r="A33" s="19"/>
      <c r="B33" s="51"/>
      <c r="C33" s="139" t="s">
        <v>116</v>
      </c>
      <c r="D33" s="53"/>
      <c r="E33" s="21"/>
      <c r="F33" s="3"/>
      <c r="G33" s="121"/>
      <c r="H33" s="3"/>
      <c r="I33" s="121"/>
      <c r="J33" s="193"/>
      <c r="K33" s="194"/>
      <c r="L33" s="195"/>
      <c r="M33" s="121"/>
      <c r="N33" s="193"/>
      <c r="O33" s="194"/>
      <c r="P33" s="195"/>
      <c r="Q33" s="121"/>
      <c r="R33" s="3"/>
      <c r="S33" s="121"/>
      <c r="T33" s="3"/>
      <c r="U33" s="121"/>
      <c r="V33" s="3"/>
      <c r="W33" s="121"/>
      <c r="X33" s="3"/>
      <c r="Y33" s="54"/>
      <c r="Z33" s="55">
        <f>SUM(F33:X33)</f>
        <v>0</v>
      </c>
      <c r="AA33" s="56"/>
      <c r="AB33" s="57"/>
    </row>
    <row r="34" spans="1:35" ht="5" customHeight="1" thickBot="1" x14ac:dyDescent="0.8">
      <c r="A34" s="13"/>
      <c r="B34" s="49"/>
      <c r="C34" s="173"/>
      <c r="D34" s="173"/>
      <c r="E34" s="14"/>
      <c r="F34" s="64"/>
      <c r="G34" s="10"/>
      <c r="H34" s="64"/>
      <c r="I34" s="10"/>
      <c r="J34" s="174"/>
      <c r="K34" s="174"/>
      <c r="L34" s="174"/>
      <c r="M34" s="10"/>
      <c r="N34" s="174"/>
      <c r="O34" s="174"/>
      <c r="P34" s="174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" customHeight="1" x14ac:dyDescent="0.6">
      <c r="A35" s="19"/>
      <c r="B35" s="51"/>
      <c r="C35" s="175" t="s">
        <v>0</v>
      </c>
      <c r="D35" s="176"/>
      <c r="E35" s="57"/>
      <c r="F35" s="67">
        <f>SUM(F21:F33)</f>
        <v>0</v>
      </c>
      <c r="G35" s="21"/>
      <c r="H35" s="68">
        <f>SUM(H21:H33)</f>
        <v>189000</v>
      </c>
      <c r="I35" s="57"/>
      <c r="J35" s="196">
        <f>SUM(J21:L33)</f>
        <v>0</v>
      </c>
      <c r="K35" s="197"/>
      <c r="L35" s="198"/>
      <c r="M35" s="57"/>
      <c r="N35" s="196">
        <f>SUM(N21:P33)</f>
        <v>0</v>
      </c>
      <c r="O35" s="197"/>
      <c r="P35" s="198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189000</v>
      </c>
      <c r="AA35" s="56"/>
      <c r="AB35" s="57"/>
    </row>
    <row r="36" spans="1:35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" customHeight="1" x14ac:dyDescent="0.65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" customHeight="1" x14ac:dyDescent="0.65">
      <c r="A38" s="13"/>
      <c r="B38" s="29" t="s">
        <v>107</v>
      </c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65">
      <c r="A40" s="9"/>
      <c r="B40" s="40"/>
      <c r="C40" s="76"/>
      <c r="D40" s="77"/>
      <c r="E40" s="44"/>
      <c r="F40" s="157" t="s">
        <v>103</v>
      </c>
      <c r="G40" s="44"/>
      <c r="H40" s="184" t="s">
        <v>102</v>
      </c>
      <c r="I40" s="185"/>
      <c r="J40" s="186"/>
      <c r="K40" s="44"/>
      <c r="L40" s="184" t="s">
        <v>105</v>
      </c>
      <c r="M40" s="185"/>
      <c r="N40" s="186"/>
      <c r="O40" s="42"/>
      <c r="R40" s="187"/>
      <c r="S40" s="187"/>
      <c r="T40" s="187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" customHeight="1" x14ac:dyDescent="0.65">
      <c r="A41" s="13"/>
      <c r="B41" s="40"/>
      <c r="C41" s="10"/>
      <c r="E41" s="78"/>
      <c r="F41" s="158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7"/>
      <c r="S41" s="187"/>
      <c r="T41" s="187"/>
    </row>
    <row r="42" spans="1:35" ht="13.75" thickBot="1" x14ac:dyDescent="0.75">
      <c r="A42" s="11"/>
      <c r="B42" s="40"/>
      <c r="C42" s="80"/>
      <c r="D42" s="81"/>
      <c r="E42" s="44"/>
      <c r="F42" s="159"/>
      <c r="G42" s="44"/>
      <c r="H42" s="47" t="s">
        <v>101</v>
      </c>
      <c r="I42" s="44"/>
      <c r="J42" s="47" t="s">
        <v>100</v>
      </c>
      <c r="K42" s="44"/>
      <c r="L42" s="47" t="s">
        <v>101</v>
      </c>
      <c r="M42" s="44"/>
      <c r="N42" s="47" t="s">
        <v>100</v>
      </c>
      <c r="O42" s="42"/>
      <c r="Q42" s="10"/>
      <c r="R42" s="187"/>
      <c r="S42" s="187"/>
      <c r="T42" s="187"/>
    </row>
    <row r="43" spans="1:35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 t="str">
        <f>IFERROR(H43/F43,"")</f>
        <v/>
      </c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8" customFormat="1" ht="16" customHeight="1" x14ac:dyDescent="0.6">
      <c r="A44" s="84"/>
      <c r="B44" s="85"/>
      <c r="C44" s="117" t="s">
        <v>111</v>
      </c>
      <c r="D44" s="53"/>
      <c r="E44" s="83"/>
      <c r="F44" s="3"/>
      <c r="G44" s="121"/>
      <c r="H44" s="3"/>
      <c r="I44" s="86"/>
      <c r="J44" s="141">
        <f>IFERROR(H44/F44,0)</f>
        <v>0</v>
      </c>
      <c r="K44" s="86"/>
      <c r="L44" s="140"/>
      <c r="M44" s="87"/>
      <c r="N44" s="90"/>
      <c r="O44" s="42"/>
      <c r="P44" s="83"/>
      <c r="R44" s="89"/>
      <c r="S44" s="86"/>
      <c r="T44" s="90"/>
      <c r="U44" s="83"/>
      <c r="W44" s="83"/>
      <c r="Y44" s="83"/>
      <c r="AA44" s="83"/>
      <c r="AB44" s="83"/>
      <c r="AD44" s="83"/>
      <c r="AF44" s="83"/>
      <c r="AG44" s="91"/>
      <c r="AH44" s="83"/>
      <c r="AI44" s="83"/>
    </row>
    <row r="45" spans="1:35" s="99" customFormat="1" ht="5" customHeight="1" x14ac:dyDescent="0.6">
      <c r="A45" s="92"/>
      <c r="B45" s="93"/>
      <c r="C45" s="94"/>
      <c r="D45" s="95"/>
      <c r="E45" s="78"/>
      <c r="F45" s="127"/>
      <c r="G45" s="128"/>
      <c r="H45" s="127"/>
      <c r="I45" s="97"/>
      <c r="J45" s="142"/>
      <c r="K45" s="97"/>
      <c r="L45" s="79"/>
      <c r="M45" s="79"/>
      <c r="N45" s="79"/>
      <c r="O45" s="56"/>
      <c r="P45" s="98"/>
      <c r="R45" s="97"/>
      <c r="S45" s="97"/>
      <c r="T45" s="97"/>
      <c r="U45" s="98"/>
      <c r="W45" s="98"/>
      <c r="Y45" s="98"/>
      <c r="AA45" s="98"/>
      <c r="AB45" s="98"/>
      <c r="AD45" s="98"/>
      <c r="AF45" s="98"/>
      <c r="AG45" s="100"/>
      <c r="AH45" s="98"/>
      <c r="AI45" s="98"/>
    </row>
    <row r="46" spans="1:35" s="88" customFormat="1" ht="16" customHeight="1" x14ac:dyDescent="0.6">
      <c r="A46" s="84"/>
      <c r="B46" s="85"/>
      <c r="C46" s="117" t="s">
        <v>110</v>
      </c>
      <c r="D46" s="53"/>
      <c r="E46" s="83"/>
      <c r="F46" s="3">
        <v>189000</v>
      </c>
      <c r="G46" s="121"/>
      <c r="J46" s="143"/>
      <c r="K46" s="86"/>
      <c r="L46" s="3">
        <v>165177</v>
      </c>
      <c r="M46" s="101"/>
      <c r="N46" s="141">
        <f>IFERROR(L46/F46,0)</f>
        <v>0.87395238095238093</v>
      </c>
      <c r="O46" s="56"/>
      <c r="P46" s="83"/>
      <c r="R46" s="89"/>
      <c r="S46" s="86"/>
      <c r="T46" s="90"/>
      <c r="U46" s="83"/>
      <c r="W46" s="83"/>
      <c r="Y46" s="83"/>
      <c r="AA46" s="83"/>
      <c r="AB46" s="83"/>
      <c r="AD46" s="83"/>
      <c r="AF46" s="83"/>
      <c r="AG46" s="91"/>
      <c r="AH46" s="83"/>
      <c r="AI46" s="83"/>
    </row>
    <row r="47" spans="1:35" s="99" customFormat="1" ht="5" customHeight="1" thickBot="1" x14ac:dyDescent="0.8">
      <c r="A47" s="92"/>
      <c r="B47" s="93"/>
      <c r="C47" s="173"/>
      <c r="D47" s="173"/>
      <c r="E47" s="78"/>
      <c r="F47" s="102"/>
      <c r="G47" s="96"/>
      <c r="H47" s="102"/>
      <c r="I47" s="78"/>
      <c r="J47" s="144"/>
      <c r="K47" s="78"/>
      <c r="L47" s="103"/>
      <c r="M47" s="78"/>
      <c r="N47" s="144"/>
      <c r="O47" s="42"/>
      <c r="P47" s="98"/>
      <c r="R47" s="97"/>
      <c r="S47" s="97"/>
      <c r="T47" s="97"/>
      <c r="U47" s="98"/>
      <c r="W47" s="98"/>
      <c r="Y47" s="98"/>
      <c r="AA47" s="98"/>
      <c r="AB47" s="98"/>
      <c r="AD47" s="98"/>
      <c r="AF47" s="98"/>
      <c r="AG47" s="100"/>
      <c r="AH47" s="98"/>
      <c r="AI47" s="98"/>
    </row>
    <row r="48" spans="1:35" s="88" customFormat="1" ht="16" customHeight="1" x14ac:dyDescent="0.6">
      <c r="A48" s="84"/>
      <c r="B48" s="85"/>
      <c r="C48" s="175" t="s">
        <v>0</v>
      </c>
      <c r="D48" s="176"/>
      <c r="E48" s="83"/>
      <c r="F48" s="67">
        <f>SUM(F44:F46)</f>
        <v>189000</v>
      </c>
      <c r="G48" s="21"/>
      <c r="H48" s="67">
        <f>H44</f>
        <v>0</v>
      </c>
      <c r="I48" s="83"/>
      <c r="J48" s="141">
        <f>IFERROR(H48/F48,0)</f>
        <v>0</v>
      </c>
      <c r="K48" s="86"/>
      <c r="L48" s="67">
        <f>L46</f>
        <v>165177</v>
      </c>
      <c r="M48" s="83"/>
      <c r="N48" s="141">
        <f>IFERROR(L48/F48,0)</f>
        <v>0.87395238095238093</v>
      </c>
      <c r="O48" s="56"/>
      <c r="P48" s="83"/>
      <c r="R48" s="183"/>
      <c r="S48" s="183"/>
      <c r="T48" s="183"/>
      <c r="U48" s="83"/>
      <c r="W48" s="83"/>
      <c r="Y48" s="83"/>
      <c r="AA48" s="83"/>
      <c r="AB48" s="83"/>
      <c r="AD48" s="83"/>
      <c r="AF48" s="83"/>
      <c r="AG48" s="91"/>
      <c r="AH48" s="83"/>
      <c r="AI48" s="83"/>
    </row>
    <row r="49" spans="1:35" ht="11" customHeight="1" x14ac:dyDescent="0.65">
      <c r="B49" s="69"/>
      <c r="C49" s="104"/>
      <c r="D49" s="105"/>
      <c r="E49" s="106"/>
      <c r="F49" s="107"/>
      <c r="G49" s="106"/>
      <c r="H49" s="106"/>
      <c r="I49" s="108"/>
      <c r="J49" s="106"/>
      <c r="K49" s="108"/>
      <c r="L49" s="107"/>
      <c r="M49" s="108"/>
      <c r="N49" s="107"/>
      <c r="O49" s="73"/>
      <c r="P49" s="109"/>
      <c r="Q49" s="10"/>
      <c r="R49" s="11"/>
      <c r="S49" s="110"/>
      <c r="T49" s="11"/>
    </row>
    <row r="50" spans="1:35" ht="14" customHeight="1" x14ac:dyDescent="0.65">
      <c r="B50" s="13"/>
      <c r="C50" s="111"/>
      <c r="D50" s="81"/>
      <c r="E50" s="21"/>
      <c r="F50" s="112"/>
      <c r="G50" s="110"/>
      <c r="H50" s="110"/>
      <c r="J50" s="110"/>
      <c r="K50" s="110"/>
      <c r="L50" s="112"/>
      <c r="M50" s="110"/>
      <c r="N50" s="112"/>
      <c r="Q50" s="110"/>
      <c r="R50" s="11"/>
      <c r="S50" s="21"/>
      <c r="T50" s="129"/>
    </row>
    <row r="51" spans="1:35" s="20" customFormat="1" ht="20" customHeight="1" x14ac:dyDescent="0.6">
      <c r="A51" s="19"/>
      <c r="B51" s="29" t="s">
        <v>93</v>
      </c>
      <c r="C51" s="113"/>
      <c r="D51" s="114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5"/>
      <c r="Y51" s="32"/>
      <c r="Z51" s="116"/>
      <c r="AA51" s="32"/>
      <c r="AB51" s="32"/>
    </row>
    <row r="52" spans="1:35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5" customHeight="1" x14ac:dyDescent="0.6">
      <c r="A53" s="10"/>
      <c r="B53" s="40"/>
      <c r="C53" s="160"/>
      <c r="D53" s="160"/>
      <c r="F53" s="161" t="s">
        <v>81</v>
      </c>
      <c r="G53" s="162"/>
      <c r="H53" s="163"/>
      <c r="I53" s="44"/>
      <c r="J53" s="164" t="s">
        <v>82</v>
      </c>
      <c r="K53" s="165"/>
      <c r="L53" s="166"/>
      <c r="M53" s="44"/>
      <c r="N53" s="164" t="s">
        <v>2</v>
      </c>
      <c r="O53" s="165"/>
      <c r="P53" s="166"/>
      <c r="Q53" s="44"/>
      <c r="R53" s="157" t="s">
        <v>3</v>
      </c>
      <c r="S53" s="44"/>
      <c r="T53" s="157" t="s">
        <v>6</v>
      </c>
      <c r="U53" s="44"/>
      <c r="V53" s="157" t="s">
        <v>4</v>
      </c>
      <c r="W53" s="44"/>
      <c r="X53" s="157" t="s">
        <v>7</v>
      </c>
      <c r="Y53" s="44"/>
      <c r="Z53" s="157" t="s">
        <v>0</v>
      </c>
      <c r="AA53" s="42"/>
      <c r="AD53" s="10"/>
      <c r="AF53" s="10"/>
      <c r="AG53" s="10"/>
      <c r="AH53" s="10"/>
      <c r="AI53" s="10"/>
    </row>
    <row r="54" spans="1:35" ht="5" customHeight="1" x14ac:dyDescent="0.6">
      <c r="A54" s="10"/>
      <c r="B54" s="40"/>
      <c r="C54" s="160"/>
      <c r="D54" s="160"/>
      <c r="F54" s="43"/>
      <c r="J54" s="167"/>
      <c r="K54" s="168"/>
      <c r="L54" s="169"/>
      <c r="N54" s="167"/>
      <c r="O54" s="168"/>
      <c r="P54" s="169"/>
      <c r="R54" s="158"/>
      <c r="T54" s="158"/>
      <c r="V54" s="158"/>
      <c r="X54" s="158"/>
      <c r="Z54" s="158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75">
      <c r="B55" s="46"/>
      <c r="C55" s="160"/>
      <c r="D55" s="160"/>
      <c r="E55" s="44"/>
      <c r="F55" s="47" t="s">
        <v>1</v>
      </c>
      <c r="G55" s="44"/>
      <c r="H55" s="47" t="s">
        <v>89</v>
      </c>
      <c r="J55" s="170"/>
      <c r="K55" s="171"/>
      <c r="L55" s="172"/>
      <c r="N55" s="170"/>
      <c r="O55" s="171"/>
      <c r="P55" s="172"/>
      <c r="R55" s="159"/>
      <c r="T55" s="159"/>
      <c r="V55" s="159"/>
      <c r="X55" s="159"/>
      <c r="Z55" s="159"/>
      <c r="AA55" s="48"/>
      <c r="AB55" s="44"/>
    </row>
    <row r="56" spans="1:35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" customHeight="1" x14ac:dyDescent="0.65">
      <c r="B58" s="51"/>
      <c r="C58" s="188" t="s">
        <v>95</v>
      </c>
      <c r="D58" s="189" t="s">
        <v>83</v>
      </c>
      <c r="E58" s="21"/>
      <c r="F58" s="3"/>
      <c r="G58" s="121"/>
      <c r="H58" s="3">
        <v>21000</v>
      </c>
      <c r="I58" s="121"/>
      <c r="J58" s="193"/>
      <c r="K58" s="194"/>
      <c r="L58" s="195"/>
      <c r="M58" s="121"/>
      <c r="N58" s="193"/>
      <c r="O58" s="194"/>
      <c r="P58" s="195"/>
      <c r="Q58" s="121"/>
      <c r="R58" s="3"/>
      <c r="S58" s="121"/>
      <c r="T58" s="3"/>
      <c r="U58" s="121"/>
      <c r="V58" s="3"/>
      <c r="W58" s="121"/>
      <c r="X58" s="3"/>
      <c r="Y58" s="54"/>
      <c r="Z58" s="55">
        <f>SUM(F58:X58)</f>
        <v>21000</v>
      </c>
      <c r="AA58" s="56"/>
      <c r="AB58" s="57"/>
      <c r="AD58" s="10"/>
      <c r="AF58" s="10"/>
      <c r="AG58" s="10"/>
      <c r="AH58" s="10"/>
      <c r="AI58" s="10"/>
    </row>
    <row r="59" spans="1:35" s="16" customFormat="1" ht="5" customHeight="1" x14ac:dyDescent="0.65">
      <c r="A59" s="9"/>
      <c r="B59" s="49"/>
      <c r="C59" s="50"/>
      <c r="D59" s="14"/>
      <c r="E59" s="15"/>
      <c r="F59" s="122"/>
      <c r="G59" s="123"/>
      <c r="H59" s="122"/>
      <c r="I59" s="124"/>
      <c r="J59" s="124"/>
      <c r="K59" s="123"/>
      <c r="L59" s="123"/>
      <c r="M59" s="124"/>
      <c r="N59" s="123"/>
      <c r="O59" s="124"/>
      <c r="P59" s="124"/>
      <c r="Q59" s="123"/>
      <c r="R59" s="125"/>
      <c r="S59" s="126"/>
      <c r="T59" s="124"/>
      <c r="U59" s="126"/>
      <c r="V59" s="124"/>
      <c r="W59" s="126"/>
      <c r="X59" s="124"/>
      <c r="Y59" s="62"/>
      <c r="Z59" s="11"/>
      <c r="AA59" s="18"/>
      <c r="AB59" s="15"/>
    </row>
    <row r="60" spans="1:35" ht="17" customHeight="1" x14ac:dyDescent="0.65">
      <c r="B60" s="51"/>
      <c r="C60" s="188" t="s">
        <v>96</v>
      </c>
      <c r="D60" s="189" t="s">
        <v>84</v>
      </c>
      <c r="E60" s="21"/>
      <c r="F60" s="3"/>
      <c r="G60" s="121"/>
      <c r="H60" s="3">
        <v>31000</v>
      </c>
      <c r="I60" s="121"/>
      <c r="J60" s="193"/>
      <c r="K60" s="194"/>
      <c r="L60" s="195"/>
      <c r="M60" s="121"/>
      <c r="N60" s="193"/>
      <c r="O60" s="194"/>
      <c r="P60" s="195"/>
      <c r="Q60" s="121"/>
      <c r="R60" s="3"/>
      <c r="S60" s="121"/>
      <c r="T60" s="3"/>
      <c r="U60" s="121"/>
      <c r="V60" s="3"/>
      <c r="W60" s="121"/>
      <c r="X60" s="3"/>
      <c r="Y60" s="54"/>
      <c r="Z60" s="55">
        <f>SUM(F60:X60)</f>
        <v>31000</v>
      </c>
      <c r="AA60" s="56"/>
      <c r="AB60" s="57"/>
      <c r="AD60" s="10"/>
      <c r="AF60" s="10"/>
      <c r="AG60" s="10"/>
      <c r="AH60" s="10"/>
      <c r="AI60" s="10"/>
    </row>
    <row r="61" spans="1:35" s="16" customFormat="1" ht="5" customHeight="1" x14ac:dyDescent="0.65">
      <c r="A61" s="9"/>
      <c r="B61" s="49"/>
      <c r="C61" s="50"/>
      <c r="D61" s="14"/>
      <c r="E61" s="15"/>
      <c r="F61" s="122"/>
      <c r="G61" s="123"/>
      <c r="H61" s="122"/>
      <c r="I61" s="124"/>
      <c r="J61" s="124"/>
      <c r="K61" s="123"/>
      <c r="L61" s="123"/>
      <c r="M61" s="124"/>
      <c r="N61" s="123"/>
      <c r="O61" s="124"/>
      <c r="P61" s="124"/>
      <c r="Q61" s="123"/>
      <c r="R61" s="125"/>
      <c r="S61" s="126"/>
      <c r="T61" s="124"/>
      <c r="U61" s="126"/>
      <c r="V61" s="124"/>
      <c r="W61" s="126"/>
      <c r="X61" s="124"/>
      <c r="Y61" s="62"/>
      <c r="Z61" s="11"/>
      <c r="AA61" s="18"/>
      <c r="AB61" s="15"/>
    </row>
    <row r="62" spans="1:35" ht="17" customHeight="1" x14ac:dyDescent="0.65">
      <c r="B62" s="51"/>
      <c r="C62" s="188" t="s">
        <v>97</v>
      </c>
      <c r="D62" s="189" t="s">
        <v>85</v>
      </c>
      <c r="E62" s="21"/>
      <c r="F62" s="3"/>
      <c r="G62" s="121"/>
      <c r="H62" s="3">
        <v>30000</v>
      </c>
      <c r="I62" s="121"/>
      <c r="J62" s="193"/>
      <c r="K62" s="194"/>
      <c r="L62" s="195"/>
      <c r="M62" s="121"/>
      <c r="N62" s="193"/>
      <c r="O62" s="194"/>
      <c r="P62" s="195"/>
      <c r="Q62" s="121"/>
      <c r="R62" s="3"/>
      <c r="S62" s="121"/>
      <c r="T62" s="3"/>
      <c r="U62" s="121"/>
      <c r="V62" s="3"/>
      <c r="W62" s="121"/>
      <c r="X62" s="3"/>
      <c r="Y62" s="54"/>
      <c r="Z62" s="55">
        <f>SUM(F62:X62)</f>
        <v>30000</v>
      </c>
      <c r="AA62" s="56"/>
      <c r="AB62" s="57"/>
      <c r="AD62" s="10"/>
      <c r="AF62" s="10"/>
      <c r="AG62" s="10"/>
      <c r="AH62" s="10"/>
      <c r="AI62" s="10"/>
    </row>
    <row r="63" spans="1:35" s="16" customFormat="1" ht="5" customHeight="1" x14ac:dyDescent="0.65">
      <c r="A63" s="9"/>
      <c r="B63" s="49"/>
      <c r="C63" s="50"/>
      <c r="D63" s="14"/>
      <c r="E63" s="15"/>
      <c r="F63" s="122"/>
      <c r="G63" s="123"/>
      <c r="H63" s="122"/>
      <c r="I63" s="124"/>
      <c r="J63" s="124"/>
      <c r="K63" s="123"/>
      <c r="L63" s="123"/>
      <c r="M63" s="124"/>
      <c r="N63" s="123"/>
      <c r="O63" s="124"/>
      <c r="P63" s="124"/>
      <c r="Q63" s="123"/>
      <c r="R63" s="125"/>
      <c r="S63" s="126"/>
      <c r="T63" s="124"/>
      <c r="U63" s="126"/>
      <c r="V63" s="124"/>
      <c r="W63" s="126"/>
      <c r="X63" s="124"/>
      <c r="Y63" s="62"/>
      <c r="Z63" s="11"/>
      <c r="AA63" s="18"/>
      <c r="AB63" s="15"/>
    </row>
    <row r="64" spans="1:35" ht="17" customHeight="1" x14ac:dyDescent="0.65">
      <c r="B64" s="51"/>
      <c r="C64" s="188" t="s">
        <v>98</v>
      </c>
      <c r="D64" s="189" t="s">
        <v>86</v>
      </c>
      <c r="E64" s="21"/>
      <c r="F64" s="3"/>
      <c r="G64" s="121"/>
      <c r="H64" s="3">
        <v>50000</v>
      </c>
      <c r="I64" s="121"/>
      <c r="J64" s="193"/>
      <c r="K64" s="194"/>
      <c r="L64" s="195"/>
      <c r="M64" s="121"/>
      <c r="N64" s="193"/>
      <c r="O64" s="194"/>
      <c r="P64" s="195"/>
      <c r="Q64" s="121"/>
      <c r="R64" s="3"/>
      <c r="S64" s="121"/>
      <c r="T64" s="3"/>
      <c r="U64" s="121"/>
      <c r="V64" s="3"/>
      <c r="W64" s="121"/>
      <c r="X64" s="3"/>
      <c r="Y64" s="54"/>
      <c r="Z64" s="55">
        <f>SUM(F64:X64)</f>
        <v>50000</v>
      </c>
      <c r="AA64" s="56"/>
      <c r="AB64" s="57"/>
      <c r="AD64" s="10"/>
      <c r="AF64" s="10"/>
      <c r="AG64" s="10"/>
      <c r="AH64" s="10"/>
      <c r="AI64" s="10"/>
    </row>
    <row r="65" spans="1:35" s="16" customFormat="1" ht="5" customHeight="1" x14ac:dyDescent="0.65">
      <c r="A65" s="9"/>
      <c r="B65" s="49"/>
      <c r="C65" s="50"/>
      <c r="D65" s="14"/>
      <c r="E65" s="15"/>
      <c r="F65" s="122"/>
      <c r="G65" s="123"/>
      <c r="H65" s="122"/>
      <c r="I65" s="124"/>
      <c r="J65" s="124"/>
      <c r="K65" s="123"/>
      <c r="L65" s="123"/>
      <c r="M65" s="124"/>
      <c r="N65" s="123"/>
      <c r="O65" s="124"/>
      <c r="P65" s="124"/>
      <c r="Q65" s="123"/>
      <c r="R65" s="125"/>
      <c r="S65" s="126"/>
      <c r="T65" s="124"/>
      <c r="U65" s="126"/>
      <c r="V65" s="124"/>
      <c r="W65" s="126"/>
      <c r="X65" s="124"/>
      <c r="Y65" s="62"/>
      <c r="Z65" s="11"/>
      <c r="AA65" s="18"/>
      <c r="AB65" s="15"/>
    </row>
    <row r="66" spans="1:35" s="11" customFormat="1" ht="17" customHeight="1" x14ac:dyDescent="0.65">
      <c r="A66" s="9"/>
      <c r="B66" s="51"/>
      <c r="C66" s="188" t="s">
        <v>99</v>
      </c>
      <c r="D66" s="189" t="s">
        <v>87</v>
      </c>
      <c r="E66" s="21"/>
      <c r="F66" s="3"/>
      <c r="G66" s="121"/>
      <c r="H66" s="3">
        <v>57000</v>
      </c>
      <c r="I66" s="121"/>
      <c r="J66" s="193"/>
      <c r="K66" s="194"/>
      <c r="L66" s="195"/>
      <c r="M66" s="121"/>
      <c r="N66" s="193"/>
      <c r="O66" s="194"/>
      <c r="P66" s="195"/>
      <c r="Q66" s="121"/>
      <c r="R66" s="3"/>
      <c r="S66" s="121"/>
      <c r="T66" s="3"/>
      <c r="U66" s="121"/>
      <c r="V66" s="3"/>
      <c r="W66" s="121"/>
      <c r="X66" s="3"/>
      <c r="Y66" s="54"/>
      <c r="Z66" s="55">
        <f>SUM(F66:X66)</f>
        <v>57000</v>
      </c>
      <c r="AA66" s="56"/>
      <c r="AB66" s="57"/>
    </row>
    <row r="67" spans="1:35" ht="5" customHeight="1" thickBot="1" x14ac:dyDescent="0.8">
      <c r="A67" s="13"/>
      <c r="B67" s="49"/>
      <c r="C67" s="173"/>
      <c r="D67" s="173"/>
      <c r="E67" s="14"/>
      <c r="F67" s="64"/>
      <c r="G67" s="10"/>
      <c r="H67" s="64"/>
      <c r="I67" s="10"/>
      <c r="J67" s="174"/>
      <c r="K67" s="174"/>
      <c r="L67" s="174"/>
      <c r="M67" s="10"/>
      <c r="N67" s="174"/>
      <c r="O67" s="174"/>
      <c r="P67" s="174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" customHeight="1" x14ac:dyDescent="0.65">
      <c r="A68" s="118"/>
      <c r="B68" s="119"/>
      <c r="C68" s="175" t="s">
        <v>0</v>
      </c>
      <c r="D68" s="176"/>
      <c r="E68" s="57"/>
      <c r="F68" s="67">
        <f>SUM(F58:F66)</f>
        <v>0</v>
      </c>
      <c r="G68" s="21"/>
      <c r="H68" s="68">
        <f>SUM(H58:H66)</f>
        <v>189000</v>
      </c>
      <c r="I68" s="57"/>
      <c r="J68" s="196">
        <f>SUM(J58:L66)</f>
        <v>0</v>
      </c>
      <c r="K68" s="197"/>
      <c r="L68" s="198"/>
      <c r="M68" s="57"/>
      <c r="N68" s="196">
        <f>SUM(N58:P66)</f>
        <v>0</v>
      </c>
      <c r="O68" s="197"/>
      <c r="P68" s="198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189000</v>
      </c>
      <c r="AA68" s="56"/>
      <c r="AB68" s="120"/>
    </row>
    <row r="69" spans="1:35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.5" x14ac:dyDescent="0.65">
      <c r="A71" s="9"/>
      <c r="B71" s="9"/>
      <c r="C71" s="129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.5" x14ac:dyDescent="0.65">
      <c r="A72" s="9"/>
      <c r="B72" s="9"/>
      <c r="C72" s="129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" customHeight="1" x14ac:dyDescent="0.65">
      <c r="AD74" s="10"/>
      <c r="AF74" s="10"/>
      <c r="AG74" s="10"/>
      <c r="AH74" s="10"/>
      <c r="AI74" s="10"/>
    </row>
    <row r="75" spans="1:35" ht="23" customHeight="1" x14ac:dyDescent="0.65">
      <c r="AD75" s="10"/>
      <c r="AF75" s="10"/>
      <c r="AG75" s="10"/>
      <c r="AH75" s="10"/>
      <c r="AI75" s="10"/>
    </row>
    <row r="76" spans="1:35" ht="23" customHeight="1" x14ac:dyDescent="0.65">
      <c r="AD76" s="10"/>
      <c r="AF76" s="10"/>
      <c r="AG76" s="10"/>
      <c r="AH76" s="10"/>
      <c r="AI76" s="10"/>
    </row>
    <row r="77" spans="1:35" ht="23" customHeight="1" x14ac:dyDescent="0.65">
      <c r="AD77" s="10"/>
      <c r="AF77" s="10"/>
      <c r="AG77" s="10"/>
      <c r="AH77" s="10"/>
      <c r="AI77" s="10"/>
    </row>
    <row r="78" spans="1:35" ht="23" customHeight="1" x14ac:dyDescent="0.65">
      <c r="AD78" s="10"/>
      <c r="AF78" s="10"/>
      <c r="AG78" s="10"/>
      <c r="AH78" s="10"/>
      <c r="AI78" s="10"/>
    </row>
    <row r="79" spans="1:35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C67:D67"/>
    <mergeCell ref="J67:L67"/>
    <mergeCell ref="N67:P67"/>
    <mergeCell ref="C68:D68"/>
    <mergeCell ref="J68:L68"/>
    <mergeCell ref="N68:P68"/>
    <mergeCell ref="C64:D64"/>
    <mergeCell ref="J64:L64"/>
    <mergeCell ref="N64:P64"/>
    <mergeCell ref="C66:D66"/>
    <mergeCell ref="J66:L66"/>
    <mergeCell ref="N66:P66"/>
    <mergeCell ref="C60:D60"/>
    <mergeCell ref="J60:L60"/>
    <mergeCell ref="N60:P60"/>
    <mergeCell ref="C62:D62"/>
    <mergeCell ref="J62:L62"/>
    <mergeCell ref="N62:P62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J27:L27"/>
    <mergeCell ref="N27:P27"/>
    <mergeCell ref="J29:L29"/>
    <mergeCell ref="N29:P29"/>
    <mergeCell ref="J31:L31"/>
    <mergeCell ref="N31:P31"/>
    <mergeCell ref="J21:L21"/>
    <mergeCell ref="N21:P21"/>
    <mergeCell ref="J23:L23"/>
    <mergeCell ref="N23:P23"/>
    <mergeCell ref="J25:L25"/>
    <mergeCell ref="N25:P25"/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KD198"/>
  <sheetViews>
    <sheetView zoomScale="86" zoomScaleNormal="93" zoomScalePageLayoutView="93" workbookViewId="0">
      <selection activeCell="T46" sqref="T46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7.5" style="11" bestFit="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4" style="10" customWidth="1"/>
    <col min="27" max="27" width="2" style="11" customWidth="1"/>
    <col min="28" max="28" width="0.81640625" style="11" customWidth="1"/>
    <col min="29" max="29" width="11.5" style="10" hidden="1" customWidth="1"/>
    <col min="30" max="30" width="0.81640625" style="11" hidden="1" customWidth="1"/>
    <col min="31" max="31" width="11.5" style="10" hidden="1" customWidth="1"/>
    <col min="32" max="32" width="0.81640625" style="11" hidden="1" customWidth="1"/>
    <col min="33" max="33" width="11.5" style="12" hidden="1" customWidth="1"/>
    <col min="34" max="35" width="0.81640625" style="11" hidden="1" customWidth="1"/>
    <col min="36" max="290" width="9.1796875" style="10" hidden="1" customWidth="1"/>
    <col min="291" max="16384" width="8.6796875" style="10" hidden="1"/>
  </cols>
  <sheetData>
    <row r="1" spans="1:35" ht="15.25" x14ac:dyDescent="0.65"/>
    <row r="2" spans="1:35" ht="30" customHeight="1" x14ac:dyDescent="0.65">
      <c r="D2" s="151" t="s">
        <v>104</v>
      </c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</row>
    <row r="3" spans="1:35" ht="37" customHeight="1" x14ac:dyDescent="0.65"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</row>
    <row r="4" spans="1:35" ht="15.25" x14ac:dyDescent="0.65"/>
    <row r="5" spans="1:35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" customHeight="1" x14ac:dyDescent="0.6">
      <c r="A6" s="19"/>
      <c r="B6" s="152"/>
      <c r="C6" s="152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5" customHeight="1" x14ac:dyDescent="0.65">
      <c r="A11" s="13"/>
      <c r="B11" s="13"/>
      <c r="C11" s="26" t="s">
        <v>109</v>
      </c>
      <c r="D11" s="202" t="str">
        <f>Summary!D11:O11</f>
        <v>Mt. San Antonio</v>
      </c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204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65">
      <c r="A12" s="13"/>
      <c r="B12" s="13"/>
      <c r="C12" s="129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5" customHeight="1" x14ac:dyDescent="0.65">
      <c r="A13" s="13"/>
      <c r="B13" s="13"/>
      <c r="C13" s="26" t="s">
        <v>90</v>
      </c>
      <c r="D13" s="199"/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1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65">
      <c r="A14" s="13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65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29"/>
      <c r="U15" s="32"/>
      <c r="V15" s="33"/>
      <c r="W15" s="32"/>
      <c r="X15" s="33"/>
      <c r="Y15" s="32"/>
      <c r="Z15" s="33"/>
      <c r="AA15" s="32"/>
      <c r="AB15" s="32"/>
    </row>
    <row r="16" spans="1:35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6">
      <c r="A17" s="10"/>
      <c r="B17" s="40"/>
      <c r="C17" s="160"/>
      <c r="D17" s="160"/>
      <c r="F17" s="161" t="s">
        <v>81</v>
      </c>
      <c r="G17" s="162"/>
      <c r="H17" s="163"/>
      <c r="I17" s="44"/>
      <c r="J17" s="164" t="s">
        <v>82</v>
      </c>
      <c r="K17" s="165"/>
      <c r="L17" s="166"/>
      <c r="M17" s="44"/>
      <c r="N17" s="164" t="s">
        <v>2</v>
      </c>
      <c r="O17" s="165"/>
      <c r="P17" s="166"/>
      <c r="Q17" s="44"/>
      <c r="R17" s="157" t="s">
        <v>3</v>
      </c>
      <c r="S17" s="44"/>
      <c r="T17" s="157" t="s">
        <v>6</v>
      </c>
      <c r="U17" s="44"/>
      <c r="V17" s="157" t="s">
        <v>4</v>
      </c>
      <c r="W17" s="44"/>
      <c r="X17" s="157" t="s">
        <v>7</v>
      </c>
      <c r="Y17" s="44"/>
      <c r="Z17" s="157" t="s">
        <v>0</v>
      </c>
      <c r="AA17" s="42"/>
    </row>
    <row r="18" spans="1:35" ht="5" customHeight="1" x14ac:dyDescent="0.6">
      <c r="A18" s="10"/>
      <c r="B18" s="40"/>
      <c r="C18" s="160"/>
      <c r="D18" s="160"/>
      <c r="F18" s="43"/>
      <c r="J18" s="167"/>
      <c r="K18" s="168"/>
      <c r="L18" s="169"/>
      <c r="N18" s="167"/>
      <c r="O18" s="168"/>
      <c r="P18" s="169"/>
      <c r="R18" s="158"/>
      <c r="T18" s="158"/>
      <c r="V18" s="158"/>
      <c r="X18" s="158"/>
      <c r="Z18" s="158"/>
      <c r="AA18" s="42"/>
    </row>
    <row r="19" spans="1:35" s="45" customFormat="1" ht="29" customHeight="1" thickBot="1" x14ac:dyDescent="0.75">
      <c r="B19" s="46"/>
      <c r="C19" s="160"/>
      <c r="D19" s="160"/>
      <c r="E19" s="44"/>
      <c r="F19" s="47" t="s">
        <v>1</v>
      </c>
      <c r="G19" s="44"/>
      <c r="H19" s="47" t="s">
        <v>89</v>
      </c>
      <c r="J19" s="170"/>
      <c r="K19" s="171"/>
      <c r="L19" s="172"/>
      <c r="N19" s="170"/>
      <c r="O19" s="171"/>
      <c r="P19" s="172"/>
      <c r="R19" s="159"/>
      <c r="T19" s="159"/>
      <c r="V19" s="159"/>
      <c r="X19" s="159"/>
      <c r="Z19" s="159"/>
      <c r="AA19" s="48"/>
      <c r="AB19" s="44"/>
    </row>
    <row r="20" spans="1:35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" customHeight="1" x14ac:dyDescent="0.6">
      <c r="A21" s="19"/>
      <c r="B21" s="51"/>
      <c r="C21" s="139" t="s">
        <v>91</v>
      </c>
      <c r="D21" s="53"/>
      <c r="E21" s="21"/>
      <c r="F21" s="3"/>
      <c r="G21" s="121"/>
      <c r="H21" s="3"/>
      <c r="I21" s="121"/>
      <c r="J21" s="193"/>
      <c r="K21" s="194"/>
      <c r="L21" s="195"/>
      <c r="M21" s="121"/>
      <c r="N21" s="193"/>
      <c r="O21" s="194"/>
      <c r="P21" s="195"/>
      <c r="Q21" s="121"/>
      <c r="R21" s="3"/>
      <c r="S21" s="121"/>
      <c r="T21" s="3"/>
      <c r="U21" s="121"/>
      <c r="V21" s="3"/>
      <c r="W21" s="121"/>
      <c r="X21" s="3"/>
      <c r="Y21" s="54"/>
      <c r="Z21" s="55">
        <f>SUM(F21:X21)</f>
        <v>0</v>
      </c>
      <c r="AA21" s="56"/>
      <c r="AB21" s="57"/>
    </row>
    <row r="22" spans="1:35" ht="5" customHeight="1" x14ac:dyDescent="0.65">
      <c r="A22" s="13"/>
      <c r="B22" s="49"/>
      <c r="C22" s="13"/>
      <c r="D22" s="14"/>
      <c r="E22" s="14"/>
      <c r="F22" s="122"/>
      <c r="G22" s="123"/>
      <c r="H22" s="122"/>
      <c r="I22" s="124"/>
      <c r="J22" s="124"/>
      <c r="K22" s="123"/>
      <c r="L22" s="123"/>
      <c r="M22" s="124"/>
      <c r="N22" s="123"/>
      <c r="O22" s="124"/>
      <c r="P22" s="124"/>
      <c r="Q22" s="123"/>
      <c r="R22" s="125"/>
      <c r="S22" s="126"/>
      <c r="T22" s="124"/>
      <c r="U22" s="126"/>
      <c r="V22" s="124"/>
      <c r="W22" s="126"/>
      <c r="X22" s="124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" customHeight="1" x14ac:dyDescent="0.6">
      <c r="A23" s="19"/>
      <c r="B23" s="51"/>
      <c r="C23" s="139" t="s">
        <v>94</v>
      </c>
      <c r="D23" s="53"/>
      <c r="E23" s="21"/>
      <c r="F23" s="3"/>
      <c r="G23" s="121"/>
      <c r="H23" s="3"/>
      <c r="I23" s="121"/>
      <c r="J23" s="193"/>
      <c r="K23" s="194"/>
      <c r="L23" s="195"/>
      <c r="M23" s="121"/>
      <c r="N23" s="193"/>
      <c r="O23" s="194"/>
      <c r="P23" s="195"/>
      <c r="Q23" s="121"/>
      <c r="R23" s="3"/>
      <c r="S23" s="121"/>
      <c r="T23" s="3"/>
      <c r="U23" s="121"/>
      <c r="V23" s="3"/>
      <c r="W23" s="121"/>
      <c r="X23" s="3"/>
      <c r="Y23" s="54"/>
      <c r="Z23" s="55">
        <f>SUM(F23:X23)</f>
        <v>0</v>
      </c>
      <c r="AA23" s="56"/>
      <c r="AB23" s="57"/>
    </row>
    <row r="24" spans="1:35" ht="5" customHeight="1" x14ac:dyDescent="0.65">
      <c r="A24" s="13"/>
      <c r="B24" s="49"/>
      <c r="C24" s="13"/>
      <c r="D24" s="14"/>
      <c r="E24" s="14"/>
      <c r="F24" s="122"/>
      <c r="G24" s="123"/>
      <c r="H24" s="122"/>
      <c r="I24" s="124"/>
      <c r="J24" s="124"/>
      <c r="K24" s="123"/>
      <c r="L24" s="123"/>
      <c r="M24" s="124"/>
      <c r="N24" s="123"/>
      <c r="O24" s="124"/>
      <c r="P24" s="124"/>
      <c r="Q24" s="123"/>
      <c r="R24" s="125"/>
      <c r="S24" s="126"/>
      <c r="T24" s="124"/>
      <c r="U24" s="126"/>
      <c r="V24" s="124"/>
      <c r="W24" s="126"/>
      <c r="X24" s="124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" customHeight="1" x14ac:dyDescent="0.6">
      <c r="A25" s="19"/>
      <c r="B25" s="51"/>
      <c r="C25" s="139" t="s">
        <v>112</v>
      </c>
      <c r="D25" s="53"/>
      <c r="E25" s="21"/>
      <c r="F25" s="3"/>
      <c r="G25" s="121"/>
      <c r="H25" s="3"/>
      <c r="I25" s="121"/>
      <c r="J25" s="193"/>
      <c r="K25" s="194"/>
      <c r="L25" s="195"/>
      <c r="M25" s="121"/>
      <c r="N25" s="193"/>
      <c r="O25" s="194"/>
      <c r="P25" s="195"/>
      <c r="Q25" s="121"/>
      <c r="R25" s="3"/>
      <c r="S25" s="121"/>
      <c r="T25" s="3"/>
      <c r="U25" s="121"/>
      <c r="V25" s="3"/>
      <c r="W25" s="121"/>
      <c r="X25" s="3"/>
      <c r="Y25" s="54"/>
      <c r="Z25" s="55">
        <f>SUM(F25:X25)</f>
        <v>0</v>
      </c>
      <c r="AA25" s="56"/>
      <c r="AB25" s="57"/>
    </row>
    <row r="26" spans="1:35" ht="5" customHeight="1" x14ac:dyDescent="0.65">
      <c r="A26" s="13"/>
      <c r="B26" s="49"/>
      <c r="C26" s="13"/>
      <c r="D26" s="14"/>
      <c r="E26" s="14"/>
      <c r="F26" s="122"/>
      <c r="G26" s="123"/>
      <c r="H26" s="122"/>
      <c r="I26" s="124"/>
      <c r="J26" s="124"/>
      <c r="K26" s="123"/>
      <c r="L26" s="123"/>
      <c r="M26" s="124"/>
      <c r="N26" s="123"/>
      <c r="O26" s="124"/>
      <c r="P26" s="124"/>
      <c r="Q26" s="123"/>
      <c r="R26" s="125"/>
      <c r="S26" s="126"/>
      <c r="T26" s="124"/>
      <c r="U26" s="126"/>
      <c r="V26" s="124"/>
      <c r="W26" s="126"/>
      <c r="X26" s="124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" customHeight="1" x14ac:dyDescent="0.6">
      <c r="A27" s="19"/>
      <c r="B27" s="51"/>
      <c r="C27" s="139" t="s">
        <v>113</v>
      </c>
      <c r="D27" s="53"/>
      <c r="E27" s="21"/>
      <c r="F27" s="3"/>
      <c r="G27" s="121"/>
      <c r="H27" s="3"/>
      <c r="I27" s="121"/>
      <c r="J27" s="193"/>
      <c r="K27" s="194"/>
      <c r="L27" s="195"/>
      <c r="M27" s="121"/>
      <c r="N27" s="193"/>
      <c r="O27" s="194"/>
      <c r="P27" s="195"/>
      <c r="Q27" s="121"/>
      <c r="R27" s="3"/>
      <c r="S27" s="121"/>
      <c r="T27" s="3"/>
      <c r="U27" s="121"/>
      <c r="V27" s="3"/>
      <c r="W27" s="121"/>
      <c r="X27" s="3"/>
      <c r="Y27" s="54"/>
      <c r="Z27" s="55">
        <f>SUM(F27:X27)</f>
        <v>0</v>
      </c>
      <c r="AA27" s="56"/>
      <c r="AB27" s="57"/>
    </row>
    <row r="28" spans="1:35" ht="5" customHeight="1" x14ac:dyDescent="0.65">
      <c r="A28" s="13"/>
      <c r="B28" s="49"/>
      <c r="C28" s="13"/>
      <c r="D28" s="14"/>
      <c r="E28" s="14"/>
      <c r="F28" s="122"/>
      <c r="G28" s="123"/>
      <c r="H28" s="122"/>
      <c r="I28" s="124"/>
      <c r="J28" s="124"/>
      <c r="K28" s="123"/>
      <c r="L28" s="123"/>
      <c r="M28" s="124"/>
      <c r="N28" s="123"/>
      <c r="O28" s="124"/>
      <c r="P28" s="124"/>
      <c r="Q28" s="123"/>
      <c r="R28" s="125"/>
      <c r="S28" s="126"/>
      <c r="T28" s="124"/>
      <c r="U28" s="126"/>
      <c r="V28" s="124"/>
      <c r="W28" s="126"/>
      <c r="X28" s="124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" customHeight="1" x14ac:dyDescent="0.6">
      <c r="A29" s="19"/>
      <c r="B29" s="51"/>
      <c r="C29" s="139" t="s">
        <v>114</v>
      </c>
      <c r="D29" s="53"/>
      <c r="E29" s="21"/>
      <c r="F29" s="3"/>
      <c r="G29" s="121"/>
      <c r="H29" s="3"/>
      <c r="I29" s="121"/>
      <c r="J29" s="193"/>
      <c r="K29" s="194"/>
      <c r="L29" s="195"/>
      <c r="M29" s="121"/>
      <c r="N29" s="193"/>
      <c r="O29" s="194"/>
      <c r="P29" s="195"/>
      <c r="Q29" s="121"/>
      <c r="R29" s="3"/>
      <c r="S29" s="121"/>
      <c r="T29" s="3"/>
      <c r="U29" s="121"/>
      <c r="V29" s="3"/>
      <c r="W29" s="121"/>
      <c r="X29" s="3"/>
      <c r="Y29" s="54"/>
      <c r="Z29" s="55">
        <f>SUM(F29:X29)</f>
        <v>0</v>
      </c>
      <c r="AA29" s="56"/>
      <c r="AB29" s="57"/>
    </row>
    <row r="30" spans="1:35" ht="5" customHeight="1" x14ac:dyDescent="0.65">
      <c r="A30" s="13"/>
      <c r="B30" s="49"/>
      <c r="C30" s="13"/>
      <c r="D30" s="14"/>
      <c r="E30" s="14"/>
      <c r="F30" s="122"/>
      <c r="G30" s="123"/>
      <c r="H30" s="122"/>
      <c r="I30" s="124"/>
      <c r="J30" s="124"/>
      <c r="K30" s="123"/>
      <c r="L30" s="123"/>
      <c r="M30" s="124"/>
      <c r="N30" s="123"/>
      <c r="O30" s="124"/>
      <c r="P30" s="124"/>
      <c r="Q30" s="123"/>
      <c r="R30" s="125"/>
      <c r="S30" s="126"/>
      <c r="T30" s="124"/>
      <c r="U30" s="126"/>
      <c r="V30" s="124"/>
      <c r="W30" s="126"/>
      <c r="X30" s="124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" customHeight="1" x14ac:dyDescent="0.6">
      <c r="A31" s="19"/>
      <c r="B31" s="51"/>
      <c r="C31" s="139" t="s">
        <v>115</v>
      </c>
      <c r="D31" s="53"/>
      <c r="E31" s="21"/>
      <c r="F31" s="3"/>
      <c r="G31" s="121"/>
      <c r="H31" s="3"/>
      <c r="I31" s="121"/>
      <c r="J31" s="193"/>
      <c r="K31" s="194"/>
      <c r="L31" s="195"/>
      <c r="M31" s="121"/>
      <c r="N31" s="193"/>
      <c r="O31" s="194"/>
      <c r="P31" s="195"/>
      <c r="Q31" s="121"/>
      <c r="R31" s="3"/>
      <c r="S31" s="121"/>
      <c r="T31" s="3"/>
      <c r="U31" s="121"/>
      <c r="V31" s="3"/>
      <c r="W31" s="121"/>
      <c r="X31" s="3"/>
      <c r="Y31" s="54"/>
      <c r="Z31" s="55">
        <f>SUM(F31:X31)</f>
        <v>0</v>
      </c>
      <c r="AA31" s="56"/>
      <c r="AB31" s="57"/>
    </row>
    <row r="32" spans="1:35" ht="5" customHeight="1" x14ac:dyDescent="0.65">
      <c r="A32" s="13"/>
      <c r="B32" s="49"/>
      <c r="C32" s="13"/>
      <c r="D32" s="14"/>
      <c r="E32" s="14"/>
      <c r="F32" s="122"/>
      <c r="G32" s="123"/>
      <c r="H32" s="122"/>
      <c r="I32" s="124"/>
      <c r="J32" s="124"/>
      <c r="K32" s="123"/>
      <c r="L32" s="123"/>
      <c r="M32" s="124"/>
      <c r="N32" s="123"/>
      <c r="O32" s="124"/>
      <c r="P32" s="124"/>
      <c r="Q32" s="123"/>
      <c r="R32" s="125"/>
      <c r="S32" s="126"/>
      <c r="T32" s="124"/>
      <c r="U32" s="126"/>
      <c r="V32" s="124"/>
      <c r="W32" s="126"/>
      <c r="X32" s="124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" customHeight="1" x14ac:dyDescent="0.6">
      <c r="A33" s="19"/>
      <c r="B33" s="51"/>
      <c r="C33" s="139" t="s">
        <v>116</v>
      </c>
      <c r="D33" s="53"/>
      <c r="E33" s="21"/>
      <c r="F33" s="3"/>
      <c r="G33" s="121"/>
      <c r="H33" s="3"/>
      <c r="I33" s="121"/>
      <c r="J33" s="193"/>
      <c r="K33" s="194"/>
      <c r="L33" s="195"/>
      <c r="M33" s="121"/>
      <c r="N33" s="193"/>
      <c r="O33" s="194"/>
      <c r="P33" s="195"/>
      <c r="Q33" s="121"/>
      <c r="R33" s="3"/>
      <c r="S33" s="121"/>
      <c r="T33" s="3"/>
      <c r="U33" s="121"/>
      <c r="V33" s="3"/>
      <c r="W33" s="121"/>
      <c r="X33" s="3"/>
      <c r="Y33" s="54"/>
      <c r="Z33" s="55">
        <f>SUM(F33:X33)</f>
        <v>0</v>
      </c>
      <c r="AA33" s="56"/>
      <c r="AB33" s="57"/>
    </row>
    <row r="34" spans="1:35" ht="5" customHeight="1" thickBot="1" x14ac:dyDescent="0.8">
      <c r="A34" s="13"/>
      <c r="B34" s="49"/>
      <c r="C34" s="173"/>
      <c r="D34" s="173"/>
      <c r="E34" s="14"/>
      <c r="F34" s="64"/>
      <c r="G34" s="10"/>
      <c r="H34" s="64"/>
      <c r="I34" s="10"/>
      <c r="J34" s="174"/>
      <c r="K34" s="174"/>
      <c r="L34" s="174"/>
      <c r="M34" s="10"/>
      <c r="N34" s="174"/>
      <c r="O34" s="174"/>
      <c r="P34" s="174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" customHeight="1" x14ac:dyDescent="0.6">
      <c r="A35" s="19"/>
      <c r="B35" s="51"/>
      <c r="C35" s="175" t="s">
        <v>0</v>
      </c>
      <c r="D35" s="176"/>
      <c r="E35" s="57"/>
      <c r="F35" s="67">
        <f>SUM(F21:F33)</f>
        <v>0</v>
      </c>
      <c r="G35" s="21"/>
      <c r="H35" s="68">
        <f>SUM(H21:H33)</f>
        <v>0</v>
      </c>
      <c r="I35" s="57"/>
      <c r="J35" s="196">
        <f>SUM(J21:L33)</f>
        <v>0</v>
      </c>
      <c r="K35" s="197"/>
      <c r="L35" s="198"/>
      <c r="M35" s="57"/>
      <c r="N35" s="196">
        <f>SUM(N21:P33)</f>
        <v>0</v>
      </c>
      <c r="O35" s="197"/>
      <c r="P35" s="198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6"/>
      <c r="AB35" s="57"/>
    </row>
    <row r="36" spans="1:35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" customHeight="1" x14ac:dyDescent="0.65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" customHeight="1" x14ac:dyDescent="0.65">
      <c r="A38" s="13"/>
      <c r="B38" s="29" t="s">
        <v>107</v>
      </c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65">
      <c r="A40" s="9"/>
      <c r="B40" s="40"/>
      <c r="C40" s="76"/>
      <c r="D40" s="77"/>
      <c r="E40" s="44"/>
      <c r="F40" s="157" t="s">
        <v>103</v>
      </c>
      <c r="G40" s="44"/>
      <c r="H40" s="184" t="s">
        <v>102</v>
      </c>
      <c r="I40" s="185"/>
      <c r="J40" s="186"/>
      <c r="K40" s="44"/>
      <c r="L40" s="184" t="s">
        <v>105</v>
      </c>
      <c r="M40" s="185"/>
      <c r="N40" s="186"/>
      <c r="O40" s="42"/>
      <c r="R40" s="187"/>
      <c r="S40" s="187"/>
      <c r="T40" s="187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" customHeight="1" x14ac:dyDescent="0.65">
      <c r="A41" s="13"/>
      <c r="B41" s="40"/>
      <c r="C41" s="10"/>
      <c r="E41" s="78"/>
      <c r="F41" s="158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7"/>
      <c r="S41" s="187"/>
      <c r="T41" s="187"/>
    </row>
    <row r="42" spans="1:35" ht="13.75" thickBot="1" x14ac:dyDescent="0.75">
      <c r="A42" s="11"/>
      <c r="B42" s="40"/>
      <c r="C42" s="80"/>
      <c r="D42" s="81"/>
      <c r="E42" s="44"/>
      <c r="F42" s="159"/>
      <c r="G42" s="44"/>
      <c r="H42" s="47" t="s">
        <v>101</v>
      </c>
      <c r="I42" s="44"/>
      <c r="J42" s="47" t="s">
        <v>100</v>
      </c>
      <c r="K42" s="44"/>
      <c r="L42" s="47" t="s">
        <v>101</v>
      </c>
      <c r="M42" s="44"/>
      <c r="N42" s="47" t="s">
        <v>100</v>
      </c>
      <c r="O42" s="42"/>
      <c r="Q42" s="10"/>
      <c r="R42" s="187"/>
      <c r="S42" s="187"/>
      <c r="T42" s="187"/>
    </row>
    <row r="43" spans="1:35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 t="str">
        <f>IFERROR(H43/F43,"")</f>
        <v/>
      </c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8" customFormat="1" ht="16" customHeight="1" x14ac:dyDescent="0.6">
      <c r="A44" s="84"/>
      <c r="B44" s="85"/>
      <c r="C44" s="117" t="s">
        <v>111</v>
      </c>
      <c r="D44" s="53"/>
      <c r="E44" s="83"/>
      <c r="F44" s="3"/>
      <c r="G44" s="121"/>
      <c r="H44" s="3"/>
      <c r="I44" s="86"/>
      <c r="J44" s="141">
        <f>IFERROR(H44/F44,0)</f>
        <v>0</v>
      </c>
      <c r="K44" s="86"/>
      <c r="L44" s="140"/>
      <c r="M44" s="87"/>
      <c r="N44" s="90"/>
      <c r="O44" s="42"/>
      <c r="P44" s="83"/>
      <c r="R44" s="89"/>
      <c r="S44" s="86"/>
      <c r="T44" s="90"/>
      <c r="U44" s="83"/>
      <c r="W44" s="83"/>
      <c r="Y44" s="83"/>
      <c r="AA44" s="83"/>
      <c r="AB44" s="83"/>
      <c r="AD44" s="83"/>
      <c r="AF44" s="83"/>
      <c r="AG44" s="91"/>
      <c r="AH44" s="83"/>
      <c r="AI44" s="83"/>
    </row>
    <row r="45" spans="1:35" s="99" customFormat="1" ht="5" customHeight="1" x14ac:dyDescent="0.6">
      <c r="A45" s="92"/>
      <c r="B45" s="93"/>
      <c r="C45" s="94"/>
      <c r="D45" s="95"/>
      <c r="E45" s="78"/>
      <c r="F45" s="127"/>
      <c r="G45" s="128"/>
      <c r="H45" s="127"/>
      <c r="I45" s="97"/>
      <c r="J45" s="142"/>
      <c r="K45" s="97"/>
      <c r="L45" s="79"/>
      <c r="M45" s="79"/>
      <c r="N45" s="79"/>
      <c r="O45" s="56"/>
      <c r="P45" s="98"/>
      <c r="R45" s="97"/>
      <c r="S45" s="97"/>
      <c r="T45" s="97"/>
      <c r="U45" s="98"/>
      <c r="W45" s="98"/>
      <c r="Y45" s="98"/>
      <c r="AA45" s="98"/>
      <c r="AB45" s="98"/>
      <c r="AD45" s="98"/>
      <c r="AF45" s="98"/>
      <c r="AG45" s="100"/>
      <c r="AH45" s="98"/>
      <c r="AI45" s="98"/>
    </row>
    <row r="46" spans="1:35" s="88" customFormat="1" ht="16" customHeight="1" x14ac:dyDescent="0.6">
      <c r="A46" s="84"/>
      <c r="B46" s="85"/>
      <c r="C46" s="117" t="s">
        <v>110</v>
      </c>
      <c r="D46" s="53"/>
      <c r="E46" s="83"/>
      <c r="F46" s="3"/>
      <c r="G46" s="121"/>
      <c r="J46" s="143"/>
      <c r="K46" s="86"/>
      <c r="L46" s="3"/>
      <c r="M46" s="101"/>
      <c r="N46" s="141">
        <f>IFERROR(L46/F46,0)</f>
        <v>0</v>
      </c>
      <c r="O46" s="56"/>
      <c r="P46" s="83"/>
      <c r="R46" s="89"/>
      <c r="S46" s="86"/>
      <c r="T46" s="90"/>
      <c r="U46" s="83"/>
      <c r="W46" s="83"/>
      <c r="Y46" s="83"/>
      <c r="AA46" s="83"/>
      <c r="AB46" s="83"/>
      <c r="AD46" s="83"/>
      <c r="AF46" s="83"/>
      <c r="AG46" s="91"/>
      <c r="AH46" s="83"/>
      <c r="AI46" s="83"/>
    </row>
    <row r="47" spans="1:35" s="99" customFormat="1" ht="5" customHeight="1" thickBot="1" x14ac:dyDescent="0.8">
      <c r="A47" s="92"/>
      <c r="B47" s="93"/>
      <c r="C47" s="173"/>
      <c r="D47" s="173"/>
      <c r="E47" s="78"/>
      <c r="F47" s="102"/>
      <c r="G47" s="96"/>
      <c r="H47" s="102"/>
      <c r="I47" s="78"/>
      <c r="J47" s="144"/>
      <c r="K47" s="78"/>
      <c r="L47" s="103"/>
      <c r="M47" s="78"/>
      <c r="N47" s="144"/>
      <c r="O47" s="42"/>
      <c r="P47" s="98"/>
      <c r="R47" s="97"/>
      <c r="S47" s="97"/>
      <c r="T47" s="97"/>
      <c r="U47" s="98"/>
      <c r="W47" s="98"/>
      <c r="Y47" s="98"/>
      <c r="AA47" s="98"/>
      <c r="AB47" s="98"/>
      <c r="AD47" s="98"/>
      <c r="AF47" s="98"/>
      <c r="AG47" s="100"/>
      <c r="AH47" s="98"/>
      <c r="AI47" s="98"/>
    </row>
    <row r="48" spans="1:35" s="88" customFormat="1" ht="16" customHeight="1" x14ac:dyDescent="0.6">
      <c r="A48" s="84"/>
      <c r="B48" s="85"/>
      <c r="C48" s="175" t="s">
        <v>0</v>
      </c>
      <c r="D48" s="176"/>
      <c r="E48" s="83"/>
      <c r="F48" s="67">
        <f>SUM(F44:F46)</f>
        <v>0</v>
      </c>
      <c r="G48" s="21"/>
      <c r="H48" s="67">
        <f>H44</f>
        <v>0</v>
      </c>
      <c r="I48" s="83"/>
      <c r="J48" s="141">
        <f>IFERROR(H48/F48,0)</f>
        <v>0</v>
      </c>
      <c r="K48" s="86"/>
      <c r="L48" s="67">
        <f>L46</f>
        <v>0</v>
      </c>
      <c r="M48" s="83"/>
      <c r="N48" s="141">
        <f>IFERROR(L48/F48,0)</f>
        <v>0</v>
      </c>
      <c r="O48" s="56"/>
      <c r="P48" s="83"/>
      <c r="R48" s="183"/>
      <c r="S48" s="183"/>
      <c r="T48" s="183"/>
      <c r="U48" s="83"/>
      <c r="W48" s="83"/>
      <c r="Y48" s="83"/>
      <c r="AA48" s="83"/>
      <c r="AB48" s="83"/>
      <c r="AD48" s="83"/>
      <c r="AF48" s="83"/>
      <c r="AG48" s="91"/>
      <c r="AH48" s="83"/>
      <c r="AI48" s="83"/>
    </row>
    <row r="49" spans="1:35" ht="11" customHeight="1" x14ac:dyDescent="0.65">
      <c r="B49" s="69"/>
      <c r="C49" s="104"/>
      <c r="D49" s="105"/>
      <c r="E49" s="106"/>
      <c r="F49" s="107"/>
      <c r="G49" s="106"/>
      <c r="H49" s="106"/>
      <c r="I49" s="108"/>
      <c r="J49" s="106"/>
      <c r="K49" s="108"/>
      <c r="L49" s="107"/>
      <c r="M49" s="108"/>
      <c r="N49" s="107"/>
      <c r="O49" s="73"/>
      <c r="P49" s="109"/>
      <c r="Q49" s="10"/>
      <c r="R49" s="11"/>
      <c r="S49" s="110"/>
      <c r="T49" s="11"/>
    </row>
    <row r="50" spans="1:35" ht="14" customHeight="1" x14ac:dyDescent="0.65">
      <c r="B50" s="13"/>
      <c r="C50" s="111"/>
      <c r="D50" s="81"/>
      <c r="E50" s="21"/>
      <c r="F50" s="112"/>
      <c r="G50" s="110"/>
      <c r="H50" s="110"/>
      <c r="J50" s="110"/>
      <c r="K50" s="110"/>
      <c r="L50" s="112"/>
      <c r="M50" s="110"/>
      <c r="N50" s="112"/>
      <c r="Q50" s="110"/>
      <c r="R50" s="11"/>
      <c r="S50" s="21"/>
      <c r="T50" s="129"/>
    </row>
    <row r="51" spans="1:35" s="20" customFormat="1" ht="20" customHeight="1" x14ac:dyDescent="0.6">
      <c r="A51" s="19"/>
      <c r="B51" s="29" t="s">
        <v>93</v>
      </c>
      <c r="C51" s="113"/>
      <c r="D51" s="114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5"/>
      <c r="Y51" s="32"/>
      <c r="Z51" s="116"/>
      <c r="AA51" s="32"/>
      <c r="AB51" s="32"/>
    </row>
    <row r="52" spans="1:35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5" customHeight="1" x14ac:dyDescent="0.6">
      <c r="A53" s="10"/>
      <c r="B53" s="40"/>
      <c r="C53" s="160"/>
      <c r="D53" s="160"/>
      <c r="F53" s="161" t="s">
        <v>81</v>
      </c>
      <c r="G53" s="162"/>
      <c r="H53" s="163"/>
      <c r="I53" s="44"/>
      <c r="J53" s="164" t="s">
        <v>82</v>
      </c>
      <c r="K53" s="165"/>
      <c r="L53" s="166"/>
      <c r="M53" s="44"/>
      <c r="N53" s="164" t="s">
        <v>2</v>
      </c>
      <c r="O53" s="165"/>
      <c r="P53" s="166"/>
      <c r="Q53" s="44"/>
      <c r="R53" s="157" t="s">
        <v>3</v>
      </c>
      <c r="S53" s="44"/>
      <c r="T53" s="157" t="s">
        <v>6</v>
      </c>
      <c r="U53" s="44"/>
      <c r="V53" s="157" t="s">
        <v>4</v>
      </c>
      <c r="W53" s="44"/>
      <c r="X53" s="157" t="s">
        <v>7</v>
      </c>
      <c r="Y53" s="44"/>
      <c r="Z53" s="157" t="s">
        <v>0</v>
      </c>
      <c r="AA53" s="42"/>
      <c r="AD53" s="10"/>
      <c r="AF53" s="10"/>
      <c r="AG53" s="10"/>
      <c r="AH53" s="10"/>
      <c r="AI53" s="10"/>
    </row>
    <row r="54" spans="1:35" ht="5" customHeight="1" x14ac:dyDescent="0.6">
      <c r="A54" s="10"/>
      <c r="B54" s="40"/>
      <c r="C54" s="160"/>
      <c r="D54" s="160"/>
      <c r="F54" s="43"/>
      <c r="J54" s="167"/>
      <c r="K54" s="168"/>
      <c r="L54" s="169"/>
      <c r="N54" s="167"/>
      <c r="O54" s="168"/>
      <c r="P54" s="169"/>
      <c r="R54" s="158"/>
      <c r="T54" s="158"/>
      <c r="V54" s="158"/>
      <c r="X54" s="158"/>
      <c r="Z54" s="158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75">
      <c r="B55" s="46"/>
      <c r="C55" s="160"/>
      <c r="D55" s="160"/>
      <c r="E55" s="44"/>
      <c r="F55" s="47" t="s">
        <v>1</v>
      </c>
      <c r="G55" s="44"/>
      <c r="H55" s="47" t="s">
        <v>89</v>
      </c>
      <c r="J55" s="170"/>
      <c r="K55" s="171"/>
      <c r="L55" s="172"/>
      <c r="N55" s="170"/>
      <c r="O55" s="171"/>
      <c r="P55" s="172"/>
      <c r="R55" s="159"/>
      <c r="T55" s="159"/>
      <c r="V55" s="159"/>
      <c r="X55" s="159"/>
      <c r="Z55" s="159"/>
      <c r="AA55" s="48"/>
      <c r="AB55" s="44"/>
    </row>
    <row r="56" spans="1:35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" customHeight="1" x14ac:dyDescent="0.65">
      <c r="B58" s="51"/>
      <c r="C58" s="188" t="s">
        <v>95</v>
      </c>
      <c r="D58" s="189" t="s">
        <v>83</v>
      </c>
      <c r="E58" s="21"/>
      <c r="F58" s="3"/>
      <c r="G58" s="121"/>
      <c r="H58" s="3"/>
      <c r="I58" s="121"/>
      <c r="J58" s="193"/>
      <c r="K58" s="194"/>
      <c r="L58" s="195"/>
      <c r="M58" s="121"/>
      <c r="N58" s="193"/>
      <c r="O58" s="194"/>
      <c r="P58" s="195"/>
      <c r="Q58" s="121"/>
      <c r="R58" s="3"/>
      <c r="S58" s="121"/>
      <c r="T58" s="3"/>
      <c r="U58" s="121"/>
      <c r="V58" s="3"/>
      <c r="W58" s="121"/>
      <c r="X58" s="3"/>
      <c r="Y58" s="54"/>
      <c r="Z58" s="55">
        <f>SUM(F58:X58)</f>
        <v>0</v>
      </c>
      <c r="AA58" s="56"/>
      <c r="AB58" s="57"/>
      <c r="AD58" s="10"/>
      <c r="AF58" s="10"/>
      <c r="AG58" s="10"/>
      <c r="AH58" s="10"/>
      <c r="AI58" s="10"/>
    </row>
    <row r="59" spans="1:35" s="16" customFormat="1" ht="5" customHeight="1" x14ac:dyDescent="0.65">
      <c r="A59" s="9"/>
      <c r="B59" s="49"/>
      <c r="C59" s="50"/>
      <c r="D59" s="14"/>
      <c r="E59" s="15"/>
      <c r="F59" s="122"/>
      <c r="G59" s="123"/>
      <c r="H59" s="122"/>
      <c r="I59" s="124"/>
      <c r="J59" s="124"/>
      <c r="K59" s="123"/>
      <c r="L59" s="123"/>
      <c r="M59" s="124"/>
      <c r="N59" s="123"/>
      <c r="O59" s="124"/>
      <c r="P59" s="124"/>
      <c r="Q59" s="123"/>
      <c r="R59" s="125"/>
      <c r="S59" s="126"/>
      <c r="T59" s="124"/>
      <c r="U59" s="126"/>
      <c r="V59" s="124"/>
      <c r="W59" s="126"/>
      <c r="X59" s="124"/>
      <c r="Y59" s="62"/>
      <c r="Z59" s="11"/>
      <c r="AA59" s="18"/>
      <c r="AB59" s="15"/>
    </row>
    <row r="60" spans="1:35" ht="17" customHeight="1" x14ac:dyDescent="0.65">
      <c r="B60" s="51"/>
      <c r="C60" s="188" t="s">
        <v>96</v>
      </c>
      <c r="D60" s="189" t="s">
        <v>84</v>
      </c>
      <c r="E60" s="21"/>
      <c r="F60" s="3"/>
      <c r="G60" s="121"/>
      <c r="H60" s="3"/>
      <c r="I60" s="121"/>
      <c r="J60" s="193"/>
      <c r="K60" s="194"/>
      <c r="L60" s="195"/>
      <c r="M60" s="121"/>
      <c r="N60" s="193"/>
      <c r="O60" s="194"/>
      <c r="P60" s="195"/>
      <c r="Q60" s="121"/>
      <c r="R60" s="3"/>
      <c r="S60" s="121"/>
      <c r="T60" s="3"/>
      <c r="U60" s="121"/>
      <c r="V60" s="3"/>
      <c r="W60" s="121"/>
      <c r="X60" s="3"/>
      <c r="Y60" s="54"/>
      <c r="Z60" s="55">
        <f>SUM(F60:X60)</f>
        <v>0</v>
      </c>
      <c r="AA60" s="56"/>
      <c r="AB60" s="57"/>
      <c r="AD60" s="10"/>
      <c r="AF60" s="10"/>
      <c r="AG60" s="10"/>
      <c r="AH60" s="10"/>
      <c r="AI60" s="10"/>
    </row>
    <row r="61" spans="1:35" s="16" customFormat="1" ht="5" customHeight="1" x14ac:dyDescent="0.65">
      <c r="A61" s="9"/>
      <c r="B61" s="49"/>
      <c r="C61" s="50"/>
      <c r="D61" s="14"/>
      <c r="E61" s="15"/>
      <c r="F61" s="122"/>
      <c r="G61" s="123"/>
      <c r="H61" s="122"/>
      <c r="I61" s="124"/>
      <c r="J61" s="124"/>
      <c r="K61" s="123"/>
      <c r="L61" s="123"/>
      <c r="M61" s="124"/>
      <c r="N61" s="123"/>
      <c r="O61" s="124"/>
      <c r="P61" s="124"/>
      <c r="Q61" s="123"/>
      <c r="R61" s="125"/>
      <c r="S61" s="126"/>
      <c r="T61" s="124"/>
      <c r="U61" s="126"/>
      <c r="V61" s="124"/>
      <c r="W61" s="126"/>
      <c r="X61" s="124"/>
      <c r="Y61" s="62"/>
      <c r="Z61" s="11"/>
      <c r="AA61" s="18"/>
      <c r="AB61" s="15"/>
    </row>
    <row r="62" spans="1:35" ht="17" customHeight="1" x14ac:dyDescent="0.65">
      <c r="B62" s="51"/>
      <c r="C62" s="188" t="s">
        <v>97</v>
      </c>
      <c r="D62" s="189" t="s">
        <v>85</v>
      </c>
      <c r="E62" s="21"/>
      <c r="F62" s="3"/>
      <c r="G62" s="121"/>
      <c r="H62" s="3"/>
      <c r="I62" s="121"/>
      <c r="J62" s="193"/>
      <c r="K62" s="194"/>
      <c r="L62" s="195"/>
      <c r="M62" s="121"/>
      <c r="N62" s="193"/>
      <c r="O62" s="194"/>
      <c r="P62" s="195"/>
      <c r="Q62" s="121"/>
      <c r="R62" s="3"/>
      <c r="S62" s="121"/>
      <c r="T62" s="3"/>
      <c r="U62" s="121"/>
      <c r="V62" s="3"/>
      <c r="W62" s="121"/>
      <c r="X62" s="3"/>
      <c r="Y62" s="54"/>
      <c r="Z62" s="55">
        <f>SUM(F62:X62)</f>
        <v>0</v>
      </c>
      <c r="AA62" s="56"/>
      <c r="AB62" s="57"/>
      <c r="AD62" s="10"/>
      <c r="AF62" s="10"/>
      <c r="AG62" s="10"/>
      <c r="AH62" s="10"/>
      <c r="AI62" s="10"/>
    </row>
    <row r="63" spans="1:35" s="16" customFormat="1" ht="5" customHeight="1" x14ac:dyDescent="0.65">
      <c r="A63" s="9"/>
      <c r="B63" s="49"/>
      <c r="C63" s="50"/>
      <c r="D63" s="14"/>
      <c r="E63" s="15"/>
      <c r="F63" s="122"/>
      <c r="G63" s="123"/>
      <c r="H63" s="122"/>
      <c r="I63" s="124"/>
      <c r="J63" s="124"/>
      <c r="K63" s="123"/>
      <c r="L63" s="123"/>
      <c r="M63" s="124"/>
      <c r="N63" s="123"/>
      <c r="O63" s="124"/>
      <c r="P63" s="124"/>
      <c r="Q63" s="123"/>
      <c r="R63" s="125"/>
      <c r="S63" s="126"/>
      <c r="T63" s="124"/>
      <c r="U63" s="126"/>
      <c r="V63" s="124"/>
      <c r="W63" s="126"/>
      <c r="X63" s="124"/>
      <c r="Y63" s="62"/>
      <c r="Z63" s="11"/>
      <c r="AA63" s="18"/>
      <c r="AB63" s="15"/>
    </row>
    <row r="64" spans="1:35" ht="17" customHeight="1" x14ac:dyDescent="0.65">
      <c r="B64" s="51"/>
      <c r="C64" s="188" t="s">
        <v>98</v>
      </c>
      <c r="D64" s="189" t="s">
        <v>86</v>
      </c>
      <c r="E64" s="21"/>
      <c r="F64" s="3"/>
      <c r="G64" s="121"/>
      <c r="H64" s="3"/>
      <c r="I64" s="121"/>
      <c r="J64" s="193"/>
      <c r="K64" s="194"/>
      <c r="L64" s="195"/>
      <c r="M64" s="121"/>
      <c r="N64" s="193"/>
      <c r="O64" s="194"/>
      <c r="P64" s="195"/>
      <c r="Q64" s="121"/>
      <c r="R64" s="3"/>
      <c r="S64" s="121"/>
      <c r="T64" s="3"/>
      <c r="U64" s="121"/>
      <c r="V64" s="3"/>
      <c r="W64" s="121"/>
      <c r="X64" s="3"/>
      <c r="Y64" s="54"/>
      <c r="Z64" s="55">
        <f>SUM(F64:X64)</f>
        <v>0</v>
      </c>
      <c r="AA64" s="56"/>
      <c r="AB64" s="57"/>
      <c r="AD64" s="10"/>
      <c r="AF64" s="10"/>
      <c r="AG64" s="10"/>
      <c r="AH64" s="10"/>
      <c r="AI64" s="10"/>
    </row>
    <row r="65" spans="1:35" s="16" customFormat="1" ht="5" customHeight="1" x14ac:dyDescent="0.65">
      <c r="A65" s="9"/>
      <c r="B65" s="49"/>
      <c r="C65" s="50"/>
      <c r="D65" s="14"/>
      <c r="E65" s="15"/>
      <c r="F65" s="122"/>
      <c r="G65" s="123"/>
      <c r="H65" s="122"/>
      <c r="I65" s="124"/>
      <c r="J65" s="124"/>
      <c r="K65" s="123"/>
      <c r="L65" s="123"/>
      <c r="M65" s="124"/>
      <c r="N65" s="123"/>
      <c r="O65" s="124"/>
      <c r="P65" s="124"/>
      <c r="Q65" s="123"/>
      <c r="R65" s="125"/>
      <c r="S65" s="126"/>
      <c r="T65" s="124"/>
      <c r="U65" s="126"/>
      <c r="V65" s="124"/>
      <c r="W65" s="126"/>
      <c r="X65" s="124"/>
      <c r="Y65" s="62"/>
      <c r="Z65" s="11"/>
      <c r="AA65" s="18"/>
      <c r="AB65" s="15"/>
    </row>
    <row r="66" spans="1:35" s="11" customFormat="1" ht="17" customHeight="1" x14ac:dyDescent="0.65">
      <c r="A66" s="9"/>
      <c r="B66" s="51"/>
      <c r="C66" s="188" t="s">
        <v>99</v>
      </c>
      <c r="D66" s="189" t="s">
        <v>87</v>
      </c>
      <c r="E66" s="21"/>
      <c r="F66" s="3"/>
      <c r="G66" s="121"/>
      <c r="H66" s="3"/>
      <c r="I66" s="121"/>
      <c r="J66" s="193"/>
      <c r="K66" s="194"/>
      <c r="L66" s="195"/>
      <c r="M66" s="121"/>
      <c r="N66" s="193"/>
      <c r="O66" s="194"/>
      <c r="P66" s="195"/>
      <c r="Q66" s="121"/>
      <c r="R66" s="3"/>
      <c r="S66" s="121"/>
      <c r="T66" s="3"/>
      <c r="U66" s="121"/>
      <c r="V66" s="3"/>
      <c r="W66" s="121"/>
      <c r="X66" s="3"/>
      <c r="Y66" s="54"/>
      <c r="Z66" s="55">
        <f>SUM(F66:X66)</f>
        <v>0</v>
      </c>
      <c r="AA66" s="56"/>
      <c r="AB66" s="57"/>
    </row>
    <row r="67" spans="1:35" ht="5" customHeight="1" thickBot="1" x14ac:dyDescent="0.8">
      <c r="A67" s="13"/>
      <c r="B67" s="49"/>
      <c r="C67" s="173"/>
      <c r="D67" s="173"/>
      <c r="E67" s="14"/>
      <c r="F67" s="64"/>
      <c r="G67" s="10"/>
      <c r="H67" s="64"/>
      <c r="I67" s="10"/>
      <c r="J67" s="174"/>
      <c r="K67" s="174"/>
      <c r="L67" s="174"/>
      <c r="M67" s="10"/>
      <c r="N67" s="174"/>
      <c r="O67" s="174"/>
      <c r="P67" s="174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" customHeight="1" x14ac:dyDescent="0.65">
      <c r="A68" s="118"/>
      <c r="B68" s="119"/>
      <c r="C68" s="175" t="s">
        <v>0</v>
      </c>
      <c r="D68" s="176"/>
      <c r="E68" s="57"/>
      <c r="F68" s="67">
        <f>SUM(F58:F66)</f>
        <v>0</v>
      </c>
      <c r="G68" s="21"/>
      <c r="H68" s="68">
        <f>SUM(H58:H66)</f>
        <v>0</v>
      </c>
      <c r="I68" s="57"/>
      <c r="J68" s="196">
        <f>SUM(J58:L66)</f>
        <v>0</v>
      </c>
      <c r="K68" s="197"/>
      <c r="L68" s="198"/>
      <c r="M68" s="57"/>
      <c r="N68" s="196">
        <f>SUM(N58:P66)</f>
        <v>0</v>
      </c>
      <c r="O68" s="197"/>
      <c r="P68" s="198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6"/>
      <c r="AB68" s="120"/>
    </row>
    <row r="69" spans="1:35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.5" x14ac:dyDescent="0.65">
      <c r="A71" s="9"/>
      <c r="B71" s="9"/>
      <c r="C71" s="129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.5" x14ac:dyDescent="0.65">
      <c r="A72" s="9"/>
      <c r="B72" s="9"/>
      <c r="C72" s="129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" customHeight="1" x14ac:dyDescent="0.65">
      <c r="AD74" s="10"/>
      <c r="AF74" s="10"/>
      <c r="AG74" s="10"/>
      <c r="AH74" s="10"/>
      <c r="AI74" s="10"/>
    </row>
    <row r="75" spans="1:35" ht="23" customHeight="1" x14ac:dyDescent="0.65">
      <c r="AD75" s="10"/>
      <c r="AF75" s="10"/>
      <c r="AG75" s="10"/>
      <c r="AH75" s="10"/>
      <c r="AI75" s="10"/>
    </row>
    <row r="76" spans="1:35" ht="23" customHeight="1" x14ac:dyDescent="0.65">
      <c r="AD76" s="10"/>
      <c r="AF76" s="10"/>
      <c r="AG76" s="10"/>
      <c r="AH76" s="10"/>
      <c r="AI76" s="10"/>
    </row>
    <row r="77" spans="1:35" ht="23" customHeight="1" x14ac:dyDescent="0.65">
      <c r="AD77" s="10"/>
      <c r="AF77" s="10"/>
      <c r="AG77" s="10"/>
      <c r="AH77" s="10"/>
      <c r="AI77" s="10"/>
    </row>
    <row r="78" spans="1:35" ht="23" customHeight="1" x14ac:dyDescent="0.65">
      <c r="AD78" s="10"/>
      <c r="AF78" s="10"/>
      <c r="AG78" s="10"/>
      <c r="AH78" s="10"/>
      <c r="AI78" s="10"/>
    </row>
    <row r="79" spans="1:35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C67:D67"/>
    <mergeCell ref="J67:L67"/>
    <mergeCell ref="N67:P67"/>
    <mergeCell ref="C68:D68"/>
    <mergeCell ref="J68:L68"/>
    <mergeCell ref="N68:P68"/>
    <mergeCell ref="C64:D64"/>
    <mergeCell ref="J64:L64"/>
    <mergeCell ref="N64:P64"/>
    <mergeCell ref="C66:D66"/>
    <mergeCell ref="J66:L66"/>
    <mergeCell ref="N66:P66"/>
    <mergeCell ref="C60:D60"/>
    <mergeCell ref="J60:L60"/>
    <mergeCell ref="N60:P60"/>
    <mergeCell ref="C62:D62"/>
    <mergeCell ref="J62:L62"/>
    <mergeCell ref="N62:P62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J27:L27"/>
    <mergeCell ref="N27:P27"/>
    <mergeCell ref="J29:L29"/>
    <mergeCell ref="N29:P29"/>
    <mergeCell ref="J31:L31"/>
    <mergeCell ref="N31:P31"/>
    <mergeCell ref="J21:L21"/>
    <mergeCell ref="N21:P21"/>
    <mergeCell ref="J23:L23"/>
    <mergeCell ref="N23:P23"/>
    <mergeCell ref="J25:L25"/>
    <mergeCell ref="N25:P25"/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KD198"/>
  <sheetViews>
    <sheetView zoomScale="86" zoomScaleNormal="93" zoomScalePageLayoutView="93" workbookViewId="0">
      <selection activeCell="T46" sqref="T46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7.5" style="11" bestFit="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4" style="10" customWidth="1"/>
    <col min="27" max="27" width="2" style="11" customWidth="1"/>
    <col min="28" max="28" width="0.81640625" style="11" customWidth="1"/>
    <col min="29" max="29" width="11.5" style="10" hidden="1" customWidth="1"/>
    <col min="30" max="30" width="0.81640625" style="11" hidden="1" customWidth="1"/>
    <col min="31" max="31" width="11.5" style="10" hidden="1" customWidth="1"/>
    <col min="32" max="32" width="0.81640625" style="11" hidden="1" customWidth="1"/>
    <col min="33" max="33" width="11.5" style="12" hidden="1" customWidth="1"/>
    <col min="34" max="35" width="0.81640625" style="11" hidden="1" customWidth="1"/>
    <col min="36" max="290" width="9.1796875" style="10" hidden="1" customWidth="1"/>
    <col min="291" max="16384" width="8.6796875" style="10" hidden="1"/>
  </cols>
  <sheetData>
    <row r="1" spans="1:35" ht="15.25" x14ac:dyDescent="0.65"/>
    <row r="2" spans="1:35" ht="30" customHeight="1" x14ac:dyDescent="0.65">
      <c r="D2" s="151" t="s">
        <v>104</v>
      </c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</row>
    <row r="3" spans="1:35" ht="37" customHeight="1" x14ac:dyDescent="0.65"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</row>
    <row r="4" spans="1:35" ht="15.25" x14ac:dyDescent="0.65"/>
    <row r="5" spans="1:35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" customHeight="1" x14ac:dyDescent="0.6">
      <c r="A6" s="19"/>
      <c r="B6" s="152"/>
      <c r="C6" s="152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5" customHeight="1" x14ac:dyDescent="0.65">
      <c r="A11" s="13"/>
      <c r="B11" s="13"/>
      <c r="C11" s="26" t="s">
        <v>109</v>
      </c>
      <c r="D11" s="202" t="str">
        <f>Summary!D11:O11</f>
        <v>Mt. San Antonio</v>
      </c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204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65">
      <c r="A12" s="13"/>
      <c r="B12" s="13"/>
      <c r="C12" s="129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5" customHeight="1" x14ac:dyDescent="0.65">
      <c r="A13" s="13"/>
      <c r="B13" s="13"/>
      <c r="C13" s="26" t="s">
        <v>90</v>
      </c>
      <c r="D13" s="199"/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1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65">
      <c r="A14" s="13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65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29"/>
      <c r="U15" s="32"/>
      <c r="V15" s="33"/>
      <c r="W15" s="32"/>
      <c r="X15" s="33"/>
      <c r="Y15" s="32"/>
      <c r="Z15" s="33"/>
      <c r="AA15" s="32"/>
      <c r="AB15" s="32"/>
    </row>
    <row r="16" spans="1:35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6">
      <c r="A17" s="10"/>
      <c r="B17" s="40"/>
      <c r="C17" s="160"/>
      <c r="D17" s="160"/>
      <c r="F17" s="161" t="s">
        <v>81</v>
      </c>
      <c r="G17" s="162"/>
      <c r="H17" s="163"/>
      <c r="I17" s="44"/>
      <c r="J17" s="164" t="s">
        <v>82</v>
      </c>
      <c r="K17" s="165"/>
      <c r="L17" s="166"/>
      <c r="M17" s="44"/>
      <c r="N17" s="164" t="s">
        <v>2</v>
      </c>
      <c r="O17" s="165"/>
      <c r="P17" s="166"/>
      <c r="Q17" s="44"/>
      <c r="R17" s="157" t="s">
        <v>3</v>
      </c>
      <c r="S17" s="44"/>
      <c r="T17" s="157" t="s">
        <v>6</v>
      </c>
      <c r="U17" s="44"/>
      <c r="V17" s="157" t="s">
        <v>4</v>
      </c>
      <c r="W17" s="44"/>
      <c r="X17" s="157" t="s">
        <v>7</v>
      </c>
      <c r="Y17" s="44"/>
      <c r="Z17" s="157" t="s">
        <v>0</v>
      </c>
      <c r="AA17" s="42"/>
    </row>
    <row r="18" spans="1:35" ht="5" customHeight="1" x14ac:dyDescent="0.6">
      <c r="A18" s="10"/>
      <c r="B18" s="40"/>
      <c r="C18" s="160"/>
      <c r="D18" s="160"/>
      <c r="F18" s="43"/>
      <c r="J18" s="167"/>
      <c r="K18" s="168"/>
      <c r="L18" s="169"/>
      <c r="N18" s="167"/>
      <c r="O18" s="168"/>
      <c r="P18" s="169"/>
      <c r="R18" s="158"/>
      <c r="T18" s="158"/>
      <c r="V18" s="158"/>
      <c r="X18" s="158"/>
      <c r="Z18" s="158"/>
      <c r="AA18" s="42"/>
    </row>
    <row r="19" spans="1:35" s="45" customFormat="1" ht="29" customHeight="1" thickBot="1" x14ac:dyDescent="0.75">
      <c r="B19" s="46"/>
      <c r="C19" s="160"/>
      <c r="D19" s="160"/>
      <c r="E19" s="44"/>
      <c r="F19" s="47" t="s">
        <v>1</v>
      </c>
      <c r="G19" s="44"/>
      <c r="H19" s="47" t="s">
        <v>89</v>
      </c>
      <c r="J19" s="170"/>
      <c r="K19" s="171"/>
      <c r="L19" s="172"/>
      <c r="N19" s="170"/>
      <c r="O19" s="171"/>
      <c r="P19" s="172"/>
      <c r="R19" s="159"/>
      <c r="T19" s="159"/>
      <c r="V19" s="159"/>
      <c r="X19" s="159"/>
      <c r="Z19" s="159"/>
      <c r="AA19" s="48"/>
      <c r="AB19" s="44"/>
    </row>
    <row r="20" spans="1:35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" customHeight="1" x14ac:dyDescent="0.6">
      <c r="A21" s="19"/>
      <c r="B21" s="51"/>
      <c r="C21" s="139" t="s">
        <v>91</v>
      </c>
      <c r="D21" s="53"/>
      <c r="E21" s="21"/>
      <c r="F21" s="3"/>
      <c r="G21" s="121"/>
      <c r="H21" s="3"/>
      <c r="I21" s="121"/>
      <c r="J21" s="193"/>
      <c r="K21" s="194"/>
      <c r="L21" s="195"/>
      <c r="M21" s="121"/>
      <c r="N21" s="193"/>
      <c r="O21" s="194"/>
      <c r="P21" s="195"/>
      <c r="Q21" s="121"/>
      <c r="R21" s="3"/>
      <c r="S21" s="121"/>
      <c r="T21" s="3"/>
      <c r="U21" s="121"/>
      <c r="V21" s="3"/>
      <c r="W21" s="121"/>
      <c r="X21" s="3"/>
      <c r="Y21" s="54"/>
      <c r="Z21" s="55">
        <f>SUM(F21:X21)</f>
        <v>0</v>
      </c>
      <c r="AA21" s="56"/>
      <c r="AB21" s="57"/>
    </row>
    <row r="22" spans="1:35" ht="5" customHeight="1" x14ac:dyDescent="0.65">
      <c r="A22" s="13"/>
      <c r="B22" s="49"/>
      <c r="C22" s="13"/>
      <c r="D22" s="14"/>
      <c r="E22" s="14"/>
      <c r="F22" s="122"/>
      <c r="G22" s="123"/>
      <c r="H22" s="122"/>
      <c r="I22" s="124"/>
      <c r="J22" s="124"/>
      <c r="K22" s="123"/>
      <c r="L22" s="123"/>
      <c r="M22" s="124"/>
      <c r="N22" s="123"/>
      <c r="O22" s="124"/>
      <c r="P22" s="124"/>
      <c r="Q22" s="123"/>
      <c r="R22" s="125"/>
      <c r="S22" s="126"/>
      <c r="T22" s="124"/>
      <c r="U22" s="126"/>
      <c r="V22" s="124"/>
      <c r="W22" s="126"/>
      <c r="X22" s="124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" customHeight="1" x14ac:dyDescent="0.6">
      <c r="A23" s="19"/>
      <c r="B23" s="51"/>
      <c r="C23" s="139" t="s">
        <v>94</v>
      </c>
      <c r="D23" s="53"/>
      <c r="E23" s="21"/>
      <c r="F23" s="3"/>
      <c r="G23" s="121"/>
      <c r="H23" s="3"/>
      <c r="I23" s="121"/>
      <c r="J23" s="193"/>
      <c r="K23" s="194"/>
      <c r="L23" s="195"/>
      <c r="M23" s="121"/>
      <c r="N23" s="193"/>
      <c r="O23" s="194"/>
      <c r="P23" s="195"/>
      <c r="Q23" s="121"/>
      <c r="R23" s="3"/>
      <c r="S23" s="121"/>
      <c r="T23" s="3"/>
      <c r="U23" s="121"/>
      <c r="V23" s="3"/>
      <c r="W23" s="121"/>
      <c r="X23" s="3"/>
      <c r="Y23" s="54"/>
      <c r="Z23" s="55">
        <f>SUM(F23:X23)</f>
        <v>0</v>
      </c>
      <c r="AA23" s="56"/>
      <c r="AB23" s="57"/>
    </row>
    <row r="24" spans="1:35" ht="5" customHeight="1" x14ac:dyDescent="0.65">
      <c r="A24" s="13"/>
      <c r="B24" s="49"/>
      <c r="C24" s="13"/>
      <c r="D24" s="14"/>
      <c r="E24" s="14"/>
      <c r="F24" s="122"/>
      <c r="G24" s="123"/>
      <c r="H24" s="122"/>
      <c r="I24" s="124"/>
      <c r="J24" s="124"/>
      <c r="K24" s="123"/>
      <c r="L24" s="123"/>
      <c r="M24" s="124"/>
      <c r="N24" s="123"/>
      <c r="O24" s="124"/>
      <c r="P24" s="124"/>
      <c r="Q24" s="123"/>
      <c r="R24" s="125"/>
      <c r="S24" s="126"/>
      <c r="T24" s="124"/>
      <c r="U24" s="126"/>
      <c r="V24" s="124"/>
      <c r="W24" s="126"/>
      <c r="X24" s="124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" customHeight="1" x14ac:dyDescent="0.6">
      <c r="A25" s="19"/>
      <c r="B25" s="51"/>
      <c r="C25" s="139" t="s">
        <v>112</v>
      </c>
      <c r="D25" s="53"/>
      <c r="E25" s="21"/>
      <c r="F25" s="3"/>
      <c r="G25" s="121"/>
      <c r="H25" s="3"/>
      <c r="I25" s="121"/>
      <c r="J25" s="193"/>
      <c r="K25" s="194"/>
      <c r="L25" s="195"/>
      <c r="M25" s="121"/>
      <c r="N25" s="193"/>
      <c r="O25" s="194"/>
      <c r="P25" s="195"/>
      <c r="Q25" s="121"/>
      <c r="R25" s="3"/>
      <c r="S25" s="121"/>
      <c r="T25" s="3"/>
      <c r="U25" s="121"/>
      <c r="V25" s="3"/>
      <c r="W25" s="121"/>
      <c r="X25" s="3"/>
      <c r="Y25" s="54"/>
      <c r="Z25" s="55">
        <f>SUM(F25:X25)</f>
        <v>0</v>
      </c>
      <c r="AA25" s="56"/>
      <c r="AB25" s="57"/>
    </row>
    <row r="26" spans="1:35" ht="5" customHeight="1" x14ac:dyDescent="0.65">
      <c r="A26" s="13"/>
      <c r="B26" s="49"/>
      <c r="C26" s="13"/>
      <c r="D26" s="14"/>
      <c r="E26" s="14"/>
      <c r="F26" s="122"/>
      <c r="G26" s="123"/>
      <c r="H26" s="122"/>
      <c r="I26" s="124"/>
      <c r="J26" s="124"/>
      <c r="K26" s="123"/>
      <c r="L26" s="123"/>
      <c r="M26" s="124"/>
      <c r="N26" s="123"/>
      <c r="O26" s="124"/>
      <c r="P26" s="124"/>
      <c r="Q26" s="123"/>
      <c r="R26" s="125"/>
      <c r="S26" s="126"/>
      <c r="T26" s="124"/>
      <c r="U26" s="126"/>
      <c r="V26" s="124"/>
      <c r="W26" s="126"/>
      <c r="X26" s="124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" customHeight="1" x14ac:dyDescent="0.6">
      <c r="A27" s="19"/>
      <c r="B27" s="51"/>
      <c r="C27" s="139" t="s">
        <v>113</v>
      </c>
      <c r="D27" s="53"/>
      <c r="E27" s="21"/>
      <c r="F27" s="3"/>
      <c r="G27" s="121"/>
      <c r="H27" s="3"/>
      <c r="I27" s="121"/>
      <c r="J27" s="193"/>
      <c r="K27" s="194"/>
      <c r="L27" s="195"/>
      <c r="M27" s="121"/>
      <c r="N27" s="193"/>
      <c r="O27" s="194"/>
      <c r="P27" s="195"/>
      <c r="Q27" s="121"/>
      <c r="R27" s="3"/>
      <c r="S27" s="121"/>
      <c r="T27" s="3"/>
      <c r="U27" s="121"/>
      <c r="V27" s="3"/>
      <c r="W27" s="121"/>
      <c r="X27" s="3"/>
      <c r="Y27" s="54"/>
      <c r="Z27" s="55">
        <f>SUM(F27:X27)</f>
        <v>0</v>
      </c>
      <c r="AA27" s="56"/>
      <c r="AB27" s="57"/>
    </row>
    <row r="28" spans="1:35" ht="5" customHeight="1" x14ac:dyDescent="0.65">
      <c r="A28" s="13"/>
      <c r="B28" s="49"/>
      <c r="C28" s="13"/>
      <c r="D28" s="14"/>
      <c r="E28" s="14"/>
      <c r="F28" s="122"/>
      <c r="G28" s="123"/>
      <c r="H28" s="122"/>
      <c r="I28" s="124"/>
      <c r="J28" s="124"/>
      <c r="K28" s="123"/>
      <c r="L28" s="123"/>
      <c r="M28" s="124"/>
      <c r="N28" s="123"/>
      <c r="O28" s="124"/>
      <c r="P28" s="124"/>
      <c r="Q28" s="123"/>
      <c r="R28" s="125"/>
      <c r="S28" s="126"/>
      <c r="T28" s="124"/>
      <c r="U28" s="126"/>
      <c r="V28" s="124"/>
      <c r="W28" s="126"/>
      <c r="X28" s="124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" customHeight="1" x14ac:dyDescent="0.6">
      <c r="A29" s="19"/>
      <c r="B29" s="51"/>
      <c r="C29" s="139" t="s">
        <v>114</v>
      </c>
      <c r="D29" s="53"/>
      <c r="E29" s="21"/>
      <c r="F29" s="3"/>
      <c r="G29" s="121"/>
      <c r="H29" s="3"/>
      <c r="I29" s="121"/>
      <c r="J29" s="193"/>
      <c r="K29" s="194"/>
      <c r="L29" s="195"/>
      <c r="M29" s="121"/>
      <c r="N29" s="193"/>
      <c r="O29" s="194"/>
      <c r="P29" s="195"/>
      <c r="Q29" s="121"/>
      <c r="R29" s="3"/>
      <c r="S29" s="121"/>
      <c r="T29" s="3"/>
      <c r="U29" s="121"/>
      <c r="V29" s="3"/>
      <c r="W29" s="121"/>
      <c r="X29" s="3"/>
      <c r="Y29" s="54"/>
      <c r="Z29" s="55">
        <f>SUM(F29:X29)</f>
        <v>0</v>
      </c>
      <c r="AA29" s="56"/>
      <c r="AB29" s="57"/>
    </row>
    <row r="30" spans="1:35" ht="5" customHeight="1" x14ac:dyDescent="0.65">
      <c r="A30" s="13"/>
      <c r="B30" s="49"/>
      <c r="C30" s="13"/>
      <c r="D30" s="14"/>
      <c r="E30" s="14"/>
      <c r="F30" s="122"/>
      <c r="G30" s="123"/>
      <c r="H30" s="122"/>
      <c r="I30" s="124"/>
      <c r="J30" s="124"/>
      <c r="K30" s="123"/>
      <c r="L30" s="123"/>
      <c r="M30" s="124"/>
      <c r="N30" s="123"/>
      <c r="O30" s="124"/>
      <c r="P30" s="124"/>
      <c r="Q30" s="123"/>
      <c r="R30" s="125"/>
      <c r="S30" s="126"/>
      <c r="T30" s="124"/>
      <c r="U30" s="126"/>
      <c r="V30" s="124"/>
      <c r="W30" s="126"/>
      <c r="X30" s="124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" customHeight="1" x14ac:dyDescent="0.6">
      <c r="A31" s="19"/>
      <c r="B31" s="51"/>
      <c r="C31" s="139" t="s">
        <v>115</v>
      </c>
      <c r="D31" s="53"/>
      <c r="E31" s="21"/>
      <c r="F31" s="3"/>
      <c r="G31" s="121"/>
      <c r="H31" s="3"/>
      <c r="I31" s="121"/>
      <c r="J31" s="193"/>
      <c r="K31" s="194"/>
      <c r="L31" s="195"/>
      <c r="M31" s="121"/>
      <c r="N31" s="193"/>
      <c r="O31" s="194"/>
      <c r="P31" s="195"/>
      <c r="Q31" s="121"/>
      <c r="R31" s="3"/>
      <c r="S31" s="121"/>
      <c r="T31" s="3"/>
      <c r="U31" s="121"/>
      <c r="V31" s="3"/>
      <c r="W31" s="121"/>
      <c r="X31" s="3"/>
      <c r="Y31" s="54"/>
      <c r="Z31" s="55">
        <f>SUM(F31:X31)</f>
        <v>0</v>
      </c>
      <c r="AA31" s="56"/>
      <c r="AB31" s="57"/>
    </row>
    <row r="32" spans="1:35" ht="5" customHeight="1" x14ac:dyDescent="0.65">
      <c r="A32" s="13"/>
      <c r="B32" s="49"/>
      <c r="C32" s="13"/>
      <c r="D32" s="14"/>
      <c r="E32" s="14"/>
      <c r="F32" s="122"/>
      <c r="G32" s="123"/>
      <c r="H32" s="122"/>
      <c r="I32" s="124"/>
      <c r="J32" s="124"/>
      <c r="K32" s="123"/>
      <c r="L32" s="123"/>
      <c r="M32" s="124"/>
      <c r="N32" s="123"/>
      <c r="O32" s="124"/>
      <c r="P32" s="124"/>
      <c r="Q32" s="123"/>
      <c r="R32" s="125"/>
      <c r="S32" s="126"/>
      <c r="T32" s="124"/>
      <c r="U32" s="126"/>
      <c r="V32" s="124"/>
      <c r="W32" s="126"/>
      <c r="X32" s="124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" customHeight="1" x14ac:dyDescent="0.6">
      <c r="A33" s="19"/>
      <c r="B33" s="51"/>
      <c r="C33" s="139" t="s">
        <v>116</v>
      </c>
      <c r="D33" s="53"/>
      <c r="E33" s="21"/>
      <c r="F33" s="3"/>
      <c r="G33" s="121"/>
      <c r="H33" s="3"/>
      <c r="I33" s="121"/>
      <c r="J33" s="193"/>
      <c r="K33" s="194"/>
      <c r="L33" s="195"/>
      <c r="M33" s="121"/>
      <c r="N33" s="193"/>
      <c r="O33" s="194"/>
      <c r="P33" s="195"/>
      <c r="Q33" s="121"/>
      <c r="R33" s="3"/>
      <c r="S33" s="121"/>
      <c r="T33" s="3"/>
      <c r="U33" s="121"/>
      <c r="V33" s="3"/>
      <c r="W33" s="121"/>
      <c r="X33" s="3"/>
      <c r="Y33" s="54"/>
      <c r="Z33" s="55">
        <f>SUM(F33:X33)</f>
        <v>0</v>
      </c>
      <c r="AA33" s="56"/>
      <c r="AB33" s="57"/>
    </row>
    <row r="34" spans="1:35" ht="5" customHeight="1" thickBot="1" x14ac:dyDescent="0.8">
      <c r="A34" s="13"/>
      <c r="B34" s="49"/>
      <c r="C34" s="173"/>
      <c r="D34" s="173"/>
      <c r="E34" s="14"/>
      <c r="F34" s="64"/>
      <c r="G34" s="10"/>
      <c r="H34" s="64"/>
      <c r="I34" s="10"/>
      <c r="J34" s="174"/>
      <c r="K34" s="174"/>
      <c r="L34" s="174"/>
      <c r="M34" s="10"/>
      <c r="N34" s="174"/>
      <c r="O34" s="174"/>
      <c r="P34" s="174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" customHeight="1" x14ac:dyDescent="0.6">
      <c r="A35" s="19"/>
      <c r="B35" s="51"/>
      <c r="C35" s="175" t="s">
        <v>0</v>
      </c>
      <c r="D35" s="176"/>
      <c r="E35" s="57"/>
      <c r="F35" s="67">
        <f>SUM(F21:F33)</f>
        <v>0</v>
      </c>
      <c r="G35" s="21"/>
      <c r="H35" s="68">
        <f>SUM(H21:H33)</f>
        <v>0</v>
      </c>
      <c r="I35" s="57"/>
      <c r="J35" s="196">
        <f>SUM(J21:L33)</f>
        <v>0</v>
      </c>
      <c r="K35" s="197"/>
      <c r="L35" s="198"/>
      <c r="M35" s="57"/>
      <c r="N35" s="196">
        <f>SUM(N21:P33)</f>
        <v>0</v>
      </c>
      <c r="O35" s="197"/>
      <c r="P35" s="198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6"/>
      <c r="AB35" s="57"/>
    </row>
    <row r="36" spans="1:35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" customHeight="1" x14ac:dyDescent="0.65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" customHeight="1" x14ac:dyDescent="0.65">
      <c r="A38" s="13"/>
      <c r="B38" s="29" t="s">
        <v>107</v>
      </c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65">
      <c r="A40" s="9"/>
      <c r="B40" s="40"/>
      <c r="C40" s="76"/>
      <c r="D40" s="77"/>
      <c r="E40" s="44"/>
      <c r="F40" s="157" t="s">
        <v>103</v>
      </c>
      <c r="G40" s="44"/>
      <c r="H40" s="184" t="s">
        <v>102</v>
      </c>
      <c r="I40" s="185"/>
      <c r="J40" s="186"/>
      <c r="K40" s="44"/>
      <c r="L40" s="184" t="s">
        <v>105</v>
      </c>
      <c r="M40" s="185"/>
      <c r="N40" s="186"/>
      <c r="O40" s="42"/>
      <c r="R40" s="187"/>
      <c r="S40" s="187"/>
      <c r="T40" s="187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" customHeight="1" x14ac:dyDescent="0.65">
      <c r="A41" s="13"/>
      <c r="B41" s="40"/>
      <c r="C41" s="10"/>
      <c r="E41" s="78"/>
      <c r="F41" s="158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7"/>
      <c r="S41" s="187"/>
      <c r="T41" s="187"/>
    </row>
    <row r="42" spans="1:35" ht="13.75" thickBot="1" x14ac:dyDescent="0.75">
      <c r="A42" s="11"/>
      <c r="B42" s="40"/>
      <c r="C42" s="80"/>
      <c r="D42" s="81"/>
      <c r="E42" s="44"/>
      <c r="F42" s="159"/>
      <c r="G42" s="44"/>
      <c r="H42" s="47" t="s">
        <v>101</v>
      </c>
      <c r="I42" s="44"/>
      <c r="J42" s="47" t="s">
        <v>100</v>
      </c>
      <c r="K42" s="44"/>
      <c r="L42" s="47" t="s">
        <v>101</v>
      </c>
      <c r="M42" s="44"/>
      <c r="N42" s="47" t="s">
        <v>100</v>
      </c>
      <c r="O42" s="42"/>
      <c r="Q42" s="10"/>
      <c r="R42" s="187"/>
      <c r="S42" s="187"/>
      <c r="T42" s="187"/>
    </row>
    <row r="43" spans="1:35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 t="str">
        <f>IFERROR(H43/F43,"")</f>
        <v/>
      </c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8" customFormat="1" ht="16" customHeight="1" x14ac:dyDescent="0.6">
      <c r="A44" s="84"/>
      <c r="B44" s="85"/>
      <c r="C44" s="117" t="s">
        <v>111</v>
      </c>
      <c r="D44" s="53"/>
      <c r="E44" s="83"/>
      <c r="F44" s="3"/>
      <c r="G44" s="121"/>
      <c r="H44" s="3"/>
      <c r="I44" s="86"/>
      <c r="J44" s="141">
        <f>IFERROR(H44/F44,0)</f>
        <v>0</v>
      </c>
      <c r="K44" s="86"/>
      <c r="L44" s="140"/>
      <c r="M44" s="87"/>
      <c r="N44" s="90"/>
      <c r="O44" s="42"/>
      <c r="P44" s="83"/>
      <c r="R44" s="89"/>
      <c r="S44" s="86"/>
      <c r="T44" s="90"/>
      <c r="U44" s="83"/>
      <c r="W44" s="83"/>
      <c r="Y44" s="83"/>
      <c r="AA44" s="83"/>
      <c r="AB44" s="83"/>
      <c r="AD44" s="83"/>
      <c r="AF44" s="83"/>
      <c r="AG44" s="91"/>
      <c r="AH44" s="83"/>
      <c r="AI44" s="83"/>
    </row>
    <row r="45" spans="1:35" s="99" customFormat="1" ht="5" customHeight="1" x14ac:dyDescent="0.6">
      <c r="A45" s="92"/>
      <c r="B45" s="93"/>
      <c r="C45" s="94"/>
      <c r="D45" s="95"/>
      <c r="E45" s="78"/>
      <c r="F45" s="127"/>
      <c r="G45" s="128"/>
      <c r="H45" s="127"/>
      <c r="I45" s="97"/>
      <c r="J45" s="142"/>
      <c r="K45" s="97"/>
      <c r="L45" s="79"/>
      <c r="M45" s="79"/>
      <c r="N45" s="79"/>
      <c r="O45" s="56"/>
      <c r="P45" s="98"/>
      <c r="R45" s="97"/>
      <c r="S45" s="97"/>
      <c r="T45" s="97"/>
      <c r="U45" s="98"/>
      <c r="W45" s="98"/>
      <c r="Y45" s="98"/>
      <c r="AA45" s="98"/>
      <c r="AB45" s="98"/>
      <c r="AD45" s="98"/>
      <c r="AF45" s="98"/>
      <c r="AG45" s="100"/>
      <c r="AH45" s="98"/>
      <c r="AI45" s="98"/>
    </row>
    <row r="46" spans="1:35" s="88" customFormat="1" ht="16" customHeight="1" x14ac:dyDescent="0.6">
      <c r="A46" s="84"/>
      <c r="B46" s="85"/>
      <c r="C46" s="117" t="s">
        <v>110</v>
      </c>
      <c r="D46" s="53"/>
      <c r="E46" s="83"/>
      <c r="F46" s="3"/>
      <c r="G46" s="121"/>
      <c r="J46" s="143"/>
      <c r="K46" s="86"/>
      <c r="L46" s="3"/>
      <c r="M46" s="101"/>
      <c r="N46" s="141">
        <f>IFERROR(L46/F46,0)</f>
        <v>0</v>
      </c>
      <c r="O46" s="56"/>
      <c r="P46" s="83"/>
      <c r="R46" s="89"/>
      <c r="S46" s="86"/>
      <c r="T46" s="90"/>
      <c r="U46" s="83"/>
      <c r="W46" s="83"/>
      <c r="Y46" s="83"/>
      <c r="AA46" s="83"/>
      <c r="AB46" s="83"/>
      <c r="AD46" s="83"/>
      <c r="AF46" s="83"/>
      <c r="AG46" s="91"/>
      <c r="AH46" s="83"/>
      <c r="AI46" s="83"/>
    </row>
    <row r="47" spans="1:35" s="99" customFormat="1" ht="5" customHeight="1" thickBot="1" x14ac:dyDescent="0.8">
      <c r="A47" s="92"/>
      <c r="B47" s="93"/>
      <c r="C47" s="173"/>
      <c r="D47" s="173"/>
      <c r="E47" s="78"/>
      <c r="F47" s="102"/>
      <c r="G47" s="96"/>
      <c r="H47" s="102"/>
      <c r="I47" s="78"/>
      <c r="J47" s="144"/>
      <c r="K47" s="78"/>
      <c r="L47" s="103"/>
      <c r="M47" s="78"/>
      <c r="N47" s="144"/>
      <c r="O47" s="42"/>
      <c r="P47" s="98"/>
      <c r="R47" s="97"/>
      <c r="S47" s="97"/>
      <c r="T47" s="97"/>
      <c r="U47" s="98"/>
      <c r="W47" s="98"/>
      <c r="Y47" s="98"/>
      <c r="AA47" s="98"/>
      <c r="AB47" s="98"/>
      <c r="AD47" s="98"/>
      <c r="AF47" s="98"/>
      <c r="AG47" s="100"/>
      <c r="AH47" s="98"/>
      <c r="AI47" s="98"/>
    </row>
    <row r="48" spans="1:35" s="88" customFormat="1" ht="16" customHeight="1" x14ac:dyDescent="0.6">
      <c r="A48" s="84"/>
      <c r="B48" s="85"/>
      <c r="C48" s="175" t="s">
        <v>0</v>
      </c>
      <c r="D48" s="176"/>
      <c r="E48" s="83"/>
      <c r="F48" s="67">
        <f>SUM(F44:F46)</f>
        <v>0</v>
      </c>
      <c r="G48" s="21"/>
      <c r="H48" s="67">
        <f>H44</f>
        <v>0</v>
      </c>
      <c r="I48" s="83"/>
      <c r="J48" s="141">
        <f>IFERROR(H48/F48,0)</f>
        <v>0</v>
      </c>
      <c r="K48" s="86"/>
      <c r="L48" s="67">
        <f>L46</f>
        <v>0</v>
      </c>
      <c r="M48" s="83"/>
      <c r="N48" s="141">
        <f>IFERROR(L48/F48,0)</f>
        <v>0</v>
      </c>
      <c r="O48" s="56"/>
      <c r="P48" s="83"/>
      <c r="R48" s="183"/>
      <c r="S48" s="183"/>
      <c r="T48" s="183"/>
      <c r="U48" s="83"/>
      <c r="W48" s="83"/>
      <c r="Y48" s="83"/>
      <c r="AA48" s="83"/>
      <c r="AB48" s="83"/>
      <c r="AD48" s="83"/>
      <c r="AF48" s="83"/>
      <c r="AG48" s="91"/>
      <c r="AH48" s="83"/>
      <c r="AI48" s="83"/>
    </row>
    <row r="49" spans="1:35" ht="11" customHeight="1" x14ac:dyDescent="0.65">
      <c r="B49" s="69"/>
      <c r="C49" s="104"/>
      <c r="D49" s="105"/>
      <c r="E49" s="106"/>
      <c r="F49" s="107"/>
      <c r="G49" s="106"/>
      <c r="H49" s="106"/>
      <c r="I49" s="108"/>
      <c r="J49" s="106"/>
      <c r="K49" s="108"/>
      <c r="L49" s="107"/>
      <c r="M49" s="108"/>
      <c r="N49" s="107"/>
      <c r="O49" s="73"/>
      <c r="P49" s="109"/>
      <c r="Q49" s="10"/>
      <c r="R49" s="11"/>
      <c r="S49" s="110"/>
      <c r="T49" s="11"/>
    </row>
    <row r="50" spans="1:35" ht="14" customHeight="1" x14ac:dyDescent="0.65">
      <c r="B50" s="13"/>
      <c r="C50" s="111"/>
      <c r="D50" s="81"/>
      <c r="E50" s="21"/>
      <c r="F50" s="112"/>
      <c r="G50" s="110"/>
      <c r="H50" s="110"/>
      <c r="J50" s="110"/>
      <c r="K50" s="110"/>
      <c r="L50" s="112"/>
      <c r="M50" s="110"/>
      <c r="N50" s="112"/>
      <c r="Q50" s="110"/>
      <c r="R50" s="11"/>
      <c r="S50" s="21"/>
      <c r="T50" s="129"/>
    </row>
    <row r="51" spans="1:35" s="20" customFormat="1" ht="20" customHeight="1" x14ac:dyDescent="0.6">
      <c r="A51" s="19"/>
      <c r="B51" s="29" t="s">
        <v>93</v>
      </c>
      <c r="C51" s="113"/>
      <c r="D51" s="114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5"/>
      <c r="Y51" s="32"/>
      <c r="Z51" s="116"/>
      <c r="AA51" s="32"/>
      <c r="AB51" s="32"/>
    </row>
    <row r="52" spans="1:35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5" customHeight="1" x14ac:dyDescent="0.6">
      <c r="A53" s="10"/>
      <c r="B53" s="40"/>
      <c r="C53" s="160"/>
      <c r="D53" s="160"/>
      <c r="F53" s="161" t="s">
        <v>81</v>
      </c>
      <c r="G53" s="162"/>
      <c r="H53" s="163"/>
      <c r="I53" s="44"/>
      <c r="J53" s="164" t="s">
        <v>82</v>
      </c>
      <c r="K53" s="165"/>
      <c r="L53" s="166"/>
      <c r="M53" s="44"/>
      <c r="N53" s="164" t="s">
        <v>2</v>
      </c>
      <c r="O53" s="165"/>
      <c r="P53" s="166"/>
      <c r="Q53" s="44"/>
      <c r="R53" s="157" t="s">
        <v>3</v>
      </c>
      <c r="S53" s="44"/>
      <c r="T53" s="157" t="s">
        <v>6</v>
      </c>
      <c r="U53" s="44"/>
      <c r="V53" s="157" t="s">
        <v>4</v>
      </c>
      <c r="W53" s="44"/>
      <c r="X53" s="157" t="s">
        <v>7</v>
      </c>
      <c r="Y53" s="44"/>
      <c r="Z53" s="157" t="s">
        <v>0</v>
      </c>
      <c r="AA53" s="42"/>
      <c r="AD53" s="10"/>
      <c r="AF53" s="10"/>
      <c r="AG53" s="10"/>
      <c r="AH53" s="10"/>
      <c r="AI53" s="10"/>
    </row>
    <row r="54" spans="1:35" ht="5" customHeight="1" x14ac:dyDescent="0.6">
      <c r="A54" s="10"/>
      <c r="B54" s="40"/>
      <c r="C54" s="160"/>
      <c r="D54" s="160"/>
      <c r="F54" s="43"/>
      <c r="J54" s="167"/>
      <c r="K54" s="168"/>
      <c r="L54" s="169"/>
      <c r="N54" s="167"/>
      <c r="O54" s="168"/>
      <c r="P54" s="169"/>
      <c r="R54" s="158"/>
      <c r="T54" s="158"/>
      <c r="V54" s="158"/>
      <c r="X54" s="158"/>
      <c r="Z54" s="158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75">
      <c r="B55" s="46"/>
      <c r="C55" s="160"/>
      <c r="D55" s="160"/>
      <c r="E55" s="44"/>
      <c r="F55" s="47" t="s">
        <v>1</v>
      </c>
      <c r="G55" s="44"/>
      <c r="H55" s="47" t="s">
        <v>89</v>
      </c>
      <c r="J55" s="170"/>
      <c r="K55" s="171"/>
      <c r="L55" s="172"/>
      <c r="N55" s="170"/>
      <c r="O55" s="171"/>
      <c r="P55" s="172"/>
      <c r="R55" s="159"/>
      <c r="T55" s="159"/>
      <c r="V55" s="159"/>
      <c r="X55" s="159"/>
      <c r="Z55" s="159"/>
      <c r="AA55" s="48"/>
      <c r="AB55" s="44"/>
    </row>
    <row r="56" spans="1:35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" customHeight="1" x14ac:dyDescent="0.65">
      <c r="B58" s="51"/>
      <c r="C58" s="188" t="s">
        <v>95</v>
      </c>
      <c r="D58" s="189" t="s">
        <v>83</v>
      </c>
      <c r="E58" s="21"/>
      <c r="F58" s="3"/>
      <c r="G58" s="121"/>
      <c r="H58" s="3"/>
      <c r="I58" s="121"/>
      <c r="J58" s="193"/>
      <c r="K58" s="194"/>
      <c r="L58" s="195"/>
      <c r="M58" s="121"/>
      <c r="N58" s="193"/>
      <c r="O58" s="194"/>
      <c r="P58" s="195"/>
      <c r="Q58" s="121"/>
      <c r="R58" s="3"/>
      <c r="S58" s="121"/>
      <c r="T58" s="3"/>
      <c r="U58" s="121"/>
      <c r="V58" s="3"/>
      <c r="W58" s="121"/>
      <c r="X58" s="3"/>
      <c r="Y58" s="54"/>
      <c r="Z58" s="55">
        <f>SUM(F58:X58)</f>
        <v>0</v>
      </c>
      <c r="AA58" s="56"/>
      <c r="AB58" s="57"/>
      <c r="AD58" s="10"/>
      <c r="AF58" s="10"/>
      <c r="AG58" s="10"/>
      <c r="AH58" s="10"/>
      <c r="AI58" s="10"/>
    </row>
    <row r="59" spans="1:35" s="16" customFormat="1" ht="5" customHeight="1" x14ac:dyDescent="0.65">
      <c r="A59" s="9"/>
      <c r="B59" s="49"/>
      <c r="C59" s="50"/>
      <c r="D59" s="14"/>
      <c r="E59" s="15"/>
      <c r="F59" s="122"/>
      <c r="G59" s="123"/>
      <c r="H59" s="122"/>
      <c r="I59" s="124"/>
      <c r="J59" s="124"/>
      <c r="K59" s="123"/>
      <c r="L59" s="123"/>
      <c r="M59" s="124"/>
      <c r="N59" s="123"/>
      <c r="O59" s="124"/>
      <c r="P59" s="124"/>
      <c r="Q59" s="123"/>
      <c r="R59" s="125"/>
      <c r="S59" s="126"/>
      <c r="T59" s="124"/>
      <c r="U59" s="126"/>
      <c r="V59" s="124"/>
      <c r="W59" s="126"/>
      <c r="X59" s="124"/>
      <c r="Y59" s="62"/>
      <c r="Z59" s="11"/>
      <c r="AA59" s="18"/>
      <c r="AB59" s="15"/>
    </row>
    <row r="60" spans="1:35" ht="17" customHeight="1" x14ac:dyDescent="0.65">
      <c r="B60" s="51"/>
      <c r="C60" s="188" t="s">
        <v>96</v>
      </c>
      <c r="D60" s="189" t="s">
        <v>84</v>
      </c>
      <c r="E60" s="21"/>
      <c r="F60" s="3"/>
      <c r="G60" s="121"/>
      <c r="H60" s="3"/>
      <c r="I60" s="121"/>
      <c r="J60" s="193"/>
      <c r="K60" s="194"/>
      <c r="L60" s="195"/>
      <c r="M60" s="121"/>
      <c r="N60" s="193"/>
      <c r="O60" s="194"/>
      <c r="P60" s="195"/>
      <c r="Q60" s="121"/>
      <c r="R60" s="3"/>
      <c r="S60" s="121"/>
      <c r="T60" s="3"/>
      <c r="U60" s="121"/>
      <c r="V60" s="3"/>
      <c r="W60" s="121"/>
      <c r="X60" s="3"/>
      <c r="Y60" s="54"/>
      <c r="Z60" s="55">
        <f>SUM(F60:X60)</f>
        <v>0</v>
      </c>
      <c r="AA60" s="56"/>
      <c r="AB60" s="57"/>
      <c r="AD60" s="10"/>
      <c r="AF60" s="10"/>
      <c r="AG60" s="10"/>
      <c r="AH60" s="10"/>
      <c r="AI60" s="10"/>
    </row>
    <row r="61" spans="1:35" s="16" customFormat="1" ht="5" customHeight="1" x14ac:dyDescent="0.65">
      <c r="A61" s="9"/>
      <c r="B61" s="49"/>
      <c r="C61" s="50"/>
      <c r="D61" s="14"/>
      <c r="E61" s="15"/>
      <c r="F61" s="122"/>
      <c r="G61" s="123"/>
      <c r="H61" s="122"/>
      <c r="I61" s="124"/>
      <c r="J61" s="124"/>
      <c r="K61" s="123"/>
      <c r="L61" s="123"/>
      <c r="M61" s="124"/>
      <c r="N61" s="123"/>
      <c r="O61" s="124"/>
      <c r="P61" s="124"/>
      <c r="Q61" s="123"/>
      <c r="R61" s="125"/>
      <c r="S61" s="126"/>
      <c r="T61" s="124"/>
      <c r="U61" s="126"/>
      <c r="V61" s="124"/>
      <c r="W61" s="126"/>
      <c r="X61" s="124"/>
      <c r="Y61" s="62"/>
      <c r="Z61" s="11"/>
      <c r="AA61" s="18"/>
      <c r="AB61" s="15"/>
    </row>
    <row r="62" spans="1:35" ht="17" customHeight="1" x14ac:dyDescent="0.65">
      <c r="B62" s="51"/>
      <c r="C62" s="188" t="s">
        <v>97</v>
      </c>
      <c r="D62" s="189" t="s">
        <v>85</v>
      </c>
      <c r="E62" s="21"/>
      <c r="F62" s="3"/>
      <c r="G62" s="121"/>
      <c r="H62" s="3"/>
      <c r="I62" s="121"/>
      <c r="J62" s="193"/>
      <c r="K62" s="194"/>
      <c r="L62" s="195"/>
      <c r="M62" s="121"/>
      <c r="N62" s="193"/>
      <c r="O62" s="194"/>
      <c r="P62" s="195"/>
      <c r="Q62" s="121"/>
      <c r="R62" s="3"/>
      <c r="S62" s="121"/>
      <c r="T62" s="3"/>
      <c r="U62" s="121"/>
      <c r="V62" s="3"/>
      <c r="W62" s="121"/>
      <c r="X62" s="3"/>
      <c r="Y62" s="54"/>
      <c r="Z62" s="55">
        <f>SUM(F62:X62)</f>
        <v>0</v>
      </c>
      <c r="AA62" s="56"/>
      <c r="AB62" s="57"/>
      <c r="AD62" s="10"/>
      <c r="AF62" s="10"/>
      <c r="AG62" s="10"/>
      <c r="AH62" s="10"/>
      <c r="AI62" s="10"/>
    </row>
    <row r="63" spans="1:35" s="16" customFormat="1" ht="5" customHeight="1" x14ac:dyDescent="0.65">
      <c r="A63" s="9"/>
      <c r="B63" s="49"/>
      <c r="C63" s="50"/>
      <c r="D63" s="14"/>
      <c r="E63" s="15"/>
      <c r="F63" s="122"/>
      <c r="G63" s="123"/>
      <c r="H63" s="122"/>
      <c r="I63" s="124"/>
      <c r="J63" s="124"/>
      <c r="K63" s="123"/>
      <c r="L63" s="123"/>
      <c r="M63" s="124"/>
      <c r="N63" s="123"/>
      <c r="O63" s="124"/>
      <c r="P63" s="124"/>
      <c r="Q63" s="123"/>
      <c r="R63" s="125"/>
      <c r="S63" s="126"/>
      <c r="T63" s="124"/>
      <c r="U63" s="126"/>
      <c r="V63" s="124"/>
      <c r="W63" s="126"/>
      <c r="X63" s="124"/>
      <c r="Y63" s="62"/>
      <c r="Z63" s="11"/>
      <c r="AA63" s="18"/>
      <c r="AB63" s="15"/>
    </row>
    <row r="64" spans="1:35" ht="17" customHeight="1" x14ac:dyDescent="0.65">
      <c r="B64" s="51"/>
      <c r="C64" s="188" t="s">
        <v>98</v>
      </c>
      <c r="D64" s="189" t="s">
        <v>86</v>
      </c>
      <c r="E64" s="21"/>
      <c r="F64" s="3"/>
      <c r="G64" s="121"/>
      <c r="H64" s="3"/>
      <c r="I64" s="121"/>
      <c r="J64" s="193"/>
      <c r="K64" s="194"/>
      <c r="L64" s="195"/>
      <c r="M64" s="121"/>
      <c r="N64" s="193"/>
      <c r="O64" s="194"/>
      <c r="P64" s="195"/>
      <c r="Q64" s="121"/>
      <c r="R64" s="3"/>
      <c r="S64" s="121"/>
      <c r="T64" s="3"/>
      <c r="U64" s="121"/>
      <c r="V64" s="3"/>
      <c r="W64" s="121"/>
      <c r="X64" s="3"/>
      <c r="Y64" s="54"/>
      <c r="Z64" s="55">
        <f>SUM(F64:X64)</f>
        <v>0</v>
      </c>
      <c r="AA64" s="56"/>
      <c r="AB64" s="57"/>
      <c r="AD64" s="10"/>
      <c r="AF64" s="10"/>
      <c r="AG64" s="10"/>
      <c r="AH64" s="10"/>
      <c r="AI64" s="10"/>
    </row>
    <row r="65" spans="1:35" s="16" customFormat="1" ht="5" customHeight="1" x14ac:dyDescent="0.65">
      <c r="A65" s="9"/>
      <c r="B65" s="49"/>
      <c r="C65" s="50"/>
      <c r="D65" s="14"/>
      <c r="E65" s="15"/>
      <c r="F65" s="122"/>
      <c r="G65" s="123"/>
      <c r="H65" s="122"/>
      <c r="I65" s="124"/>
      <c r="J65" s="124"/>
      <c r="K65" s="123"/>
      <c r="L65" s="123"/>
      <c r="M65" s="124"/>
      <c r="N65" s="123"/>
      <c r="O65" s="124"/>
      <c r="P65" s="124"/>
      <c r="Q65" s="123"/>
      <c r="R65" s="125"/>
      <c r="S65" s="126"/>
      <c r="T65" s="124"/>
      <c r="U65" s="126"/>
      <c r="V65" s="124"/>
      <c r="W65" s="126"/>
      <c r="X65" s="124"/>
      <c r="Y65" s="62"/>
      <c r="Z65" s="11"/>
      <c r="AA65" s="18"/>
      <c r="AB65" s="15"/>
    </row>
    <row r="66" spans="1:35" s="11" customFormat="1" ht="17" customHeight="1" x14ac:dyDescent="0.65">
      <c r="A66" s="9"/>
      <c r="B66" s="51"/>
      <c r="C66" s="188" t="s">
        <v>99</v>
      </c>
      <c r="D66" s="189" t="s">
        <v>87</v>
      </c>
      <c r="E66" s="21"/>
      <c r="F66" s="3"/>
      <c r="G66" s="121"/>
      <c r="H66" s="3"/>
      <c r="I66" s="121"/>
      <c r="J66" s="193"/>
      <c r="K66" s="194"/>
      <c r="L66" s="195"/>
      <c r="M66" s="121"/>
      <c r="N66" s="193"/>
      <c r="O66" s="194"/>
      <c r="P66" s="195"/>
      <c r="Q66" s="121"/>
      <c r="R66" s="3"/>
      <c r="S66" s="121"/>
      <c r="T66" s="3"/>
      <c r="U66" s="121"/>
      <c r="V66" s="3"/>
      <c r="W66" s="121"/>
      <c r="X66" s="3"/>
      <c r="Y66" s="54"/>
      <c r="Z66" s="55">
        <f>SUM(F66:X66)</f>
        <v>0</v>
      </c>
      <c r="AA66" s="56"/>
      <c r="AB66" s="57"/>
    </row>
    <row r="67" spans="1:35" ht="5" customHeight="1" thickBot="1" x14ac:dyDescent="0.8">
      <c r="A67" s="13"/>
      <c r="B67" s="49"/>
      <c r="C67" s="173"/>
      <c r="D67" s="173"/>
      <c r="E67" s="14"/>
      <c r="F67" s="64"/>
      <c r="G67" s="10"/>
      <c r="H67" s="64"/>
      <c r="I67" s="10"/>
      <c r="J67" s="174"/>
      <c r="K67" s="174"/>
      <c r="L67" s="174"/>
      <c r="M67" s="10"/>
      <c r="N67" s="174"/>
      <c r="O67" s="174"/>
      <c r="P67" s="174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" customHeight="1" x14ac:dyDescent="0.65">
      <c r="A68" s="118"/>
      <c r="B68" s="119"/>
      <c r="C68" s="175" t="s">
        <v>0</v>
      </c>
      <c r="D68" s="176"/>
      <c r="E68" s="57"/>
      <c r="F68" s="67">
        <f>SUM(F58:F66)</f>
        <v>0</v>
      </c>
      <c r="G68" s="21"/>
      <c r="H68" s="68">
        <f>SUM(H58:H66)</f>
        <v>0</v>
      </c>
      <c r="I68" s="57"/>
      <c r="J68" s="196">
        <f>SUM(J58:L66)</f>
        <v>0</v>
      </c>
      <c r="K68" s="197"/>
      <c r="L68" s="198"/>
      <c r="M68" s="57"/>
      <c r="N68" s="196">
        <f>SUM(N58:P66)</f>
        <v>0</v>
      </c>
      <c r="O68" s="197"/>
      <c r="P68" s="198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6"/>
      <c r="AB68" s="120"/>
    </row>
    <row r="69" spans="1:35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.5" x14ac:dyDescent="0.65">
      <c r="A71" s="9"/>
      <c r="B71" s="9"/>
      <c r="C71" s="129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.5" x14ac:dyDescent="0.65">
      <c r="A72" s="9"/>
      <c r="B72" s="9"/>
      <c r="C72" s="129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" customHeight="1" x14ac:dyDescent="0.65">
      <c r="AD74" s="10"/>
      <c r="AF74" s="10"/>
      <c r="AG74" s="10"/>
      <c r="AH74" s="10"/>
      <c r="AI74" s="10"/>
    </row>
    <row r="75" spans="1:35" ht="23" customHeight="1" x14ac:dyDescent="0.65">
      <c r="AD75" s="10"/>
      <c r="AF75" s="10"/>
      <c r="AG75" s="10"/>
      <c r="AH75" s="10"/>
      <c r="AI75" s="10"/>
    </row>
    <row r="76" spans="1:35" ht="23" customHeight="1" x14ac:dyDescent="0.65">
      <c r="AD76" s="10"/>
      <c r="AF76" s="10"/>
      <c r="AG76" s="10"/>
      <c r="AH76" s="10"/>
      <c r="AI76" s="10"/>
    </row>
    <row r="77" spans="1:35" ht="23" customHeight="1" x14ac:dyDescent="0.65">
      <c r="AD77" s="10"/>
      <c r="AF77" s="10"/>
      <c r="AG77" s="10"/>
      <c r="AH77" s="10"/>
      <c r="AI77" s="10"/>
    </row>
    <row r="78" spans="1:35" ht="23" customHeight="1" x14ac:dyDescent="0.65">
      <c r="AD78" s="10"/>
      <c r="AF78" s="10"/>
      <c r="AG78" s="10"/>
      <c r="AH78" s="10"/>
      <c r="AI78" s="10"/>
    </row>
    <row r="79" spans="1:35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C67:D67"/>
    <mergeCell ref="J67:L67"/>
    <mergeCell ref="N67:P67"/>
    <mergeCell ref="C68:D68"/>
    <mergeCell ref="J68:L68"/>
    <mergeCell ref="N68:P68"/>
    <mergeCell ref="C64:D64"/>
    <mergeCell ref="J64:L64"/>
    <mergeCell ref="N64:P64"/>
    <mergeCell ref="C66:D66"/>
    <mergeCell ref="J66:L66"/>
    <mergeCell ref="N66:P66"/>
    <mergeCell ref="C60:D60"/>
    <mergeCell ref="J60:L60"/>
    <mergeCell ref="N60:P60"/>
    <mergeCell ref="C62:D62"/>
    <mergeCell ref="J62:L62"/>
    <mergeCell ref="N62:P62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J27:L27"/>
    <mergeCell ref="N27:P27"/>
    <mergeCell ref="J29:L29"/>
    <mergeCell ref="N29:P29"/>
    <mergeCell ref="J31:L31"/>
    <mergeCell ref="N31:P31"/>
    <mergeCell ref="J21:L21"/>
    <mergeCell ref="N21:P21"/>
    <mergeCell ref="J23:L23"/>
    <mergeCell ref="N23:P23"/>
    <mergeCell ref="J25:L25"/>
    <mergeCell ref="N25:P25"/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A1:KD198"/>
  <sheetViews>
    <sheetView zoomScale="86" zoomScaleNormal="93" zoomScalePageLayoutView="93" workbookViewId="0">
      <selection activeCell="T46" sqref="T46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7.5" style="11" bestFit="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4" style="10" customWidth="1"/>
    <col min="27" max="27" width="2" style="11" customWidth="1"/>
    <col min="28" max="28" width="0.81640625" style="11" customWidth="1"/>
    <col min="29" max="29" width="11.5" style="10" hidden="1" customWidth="1"/>
    <col min="30" max="30" width="0.81640625" style="11" hidden="1" customWidth="1"/>
    <col min="31" max="31" width="11.5" style="10" hidden="1" customWidth="1"/>
    <col min="32" max="32" width="0.81640625" style="11" hidden="1" customWidth="1"/>
    <col min="33" max="33" width="11.5" style="12" hidden="1" customWidth="1"/>
    <col min="34" max="35" width="0.81640625" style="11" hidden="1" customWidth="1"/>
    <col min="36" max="290" width="9.1796875" style="10" hidden="1" customWidth="1"/>
    <col min="291" max="16384" width="8.6796875" style="10" hidden="1"/>
  </cols>
  <sheetData>
    <row r="1" spans="1:35" ht="15.25" x14ac:dyDescent="0.65"/>
    <row r="2" spans="1:35" ht="30" customHeight="1" x14ac:dyDescent="0.65">
      <c r="D2" s="151" t="s">
        <v>104</v>
      </c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</row>
    <row r="3" spans="1:35" ht="37" customHeight="1" x14ac:dyDescent="0.65"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</row>
    <row r="4" spans="1:35" ht="15.25" x14ac:dyDescent="0.65"/>
    <row r="5" spans="1:35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" customHeight="1" x14ac:dyDescent="0.6">
      <c r="A6" s="19"/>
      <c r="B6" s="152"/>
      <c r="C6" s="152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5" customHeight="1" x14ac:dyDescent="0.65">
      <c r="A11" s="13"/>
      <c r="B11" s="13"/>
      <c r="C11" s="26" t="s">
        <v>109</v>
      </c>
      <c r="D11" s="202" t="str">
        <f>Summary!D11:O11</f>
        <v>Mt. San Antonio</v>
      </c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204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65">
      <c r="A12" s="13"/>
      <c r="B12" s="13"/>
      <c r="C12" s="129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5" customHeight="1" x14ac:dyDescent="0.65">
      <c r="A13" s="13"/>
      <c r="B13" s="13"/>
      <c r="C13" s="26" t="s">
        <v>90</v>
      </c>
      <c r="D13" s="199"/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1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65">
      <c r="A14" s="13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65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29"/>
      <c r="U15" s="32"/>
      <c r="V15" s="33"/>
      <c r="W15" s="32"/>
      <c r="X15" s="33"/>
      <c r="Y15" s="32"/>
      <c r="Z15" s="33"/>
      <c r="AA15" s="32"/>
      <c r="AB15" s="32"/>
    </row>
    <row r="16" spans="1:35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6">
      <c r="A17" s="10"/>
      <c r="B17" s="40"/>
      <c r="C17" s="160"/>
      <c r="D17" s="160"/>
      <c r="F17" s="161" t="s">
        <v>81</v>
      </c>
      <c r="G17" s="162"/>
      <c r="H17" s="163"/>
      <c r="I17" s="44"/>
      <c r="J17" s="164" t="s">
        <v>82</v>
      </c>
      <c r="K17" s="165"/>
      <c r="L17" s="166"/>
      <c r="M17" s="44"/>
      <c r="N17" s="164" t="s">
        <v>2</v>
      </c>
      <c r="O17" s="165"/>
      <c r="P17" s="166"/>
      <c r="Q17" s="44"/>
      <c r="R17" s="157" t="s">
        <v>3</v>
      </c>
      <c r="S17" s="44"/>
      <c r="T17" s="157" t="s">
        <v>6</v>
      </c>
      <c r="U17" s="44"/>
      <c r="V17" s="157" t="s">
        <v>4</v>
      </c>
      <c r="W17" s="44"/>
      <c r="X17" s="157" t="s">
        <v>7</v>
      </c>
      <c r="Y17" s="44"/>
      <c r="Z17" s="157" t="s">
        <v>0</v>
      </c>
      <c r="AA17" s="42"/>
    </row>
    <row r="18" spans="1:35" ht="5" customHeight="1" x14ac:dyDescent="0.6">
      <c r="A18" s="10"/>
      <c r="B18" s="40"/>
      <c r="C18" s="160"/>
      <c r="D18" s="160"/>
      <c r="F18" s="43"/>
      <c r="J18" s="167"/>
      <c r="K18" s="168"/>
      <c r="L18" s="169"/>
      <c r="N18" s="167"/>
      <c r="O18" s="168"/>
      <c r="P18" s="169"/>
      <c r="R18" s="158"/>
      <c r="T18" s="158"/>
      <c r="V18" s="158"/>
      <c r="X18" s="158"/>
      <c r="Z18" s="158"/>
      <c r="AA18" s="42"/>
    </row>
    <row r="19" spans="1:35" s="45" customFormat="1" ht="29" customHeight="1" thickBot="1" x14ac:dyDescent="0.75">
      <c r="B19" s="46"/>
      <c r="C19" s="160"/>
      <c r="D19" s="160"/>
      <c r="E19" s="44"/>
      <c r="F19" s="47" t="s">
        <v>1</v>
      </c>
      <c r="G19" s="44"/>
      <c r="H19" s="47" t="s">
        <v>89</v>
      </c>
      <c r="J19" s="170"/>
      <c r="K19" s="171"/>
      <c r="L19" s="172"/>
      <c r="N19" s="170"/>
      <c r="O19" s="171"/>
      <c r="P19" s="172"/>
      <c r="R19" s="159"/>
      <c r="T19" s="159"/>
      <c r="V19" s="159"/>
      <c r="X19" s="159"/>
      <c r="Z19" s="159"/>
      <c r="AA19" s="48"/>
      <c r="AB19" s="44"/>
    </row>
    <row r="20" spans="1:35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" customHeight="1" x14ac:dyDescent="0.6">
      <c r="A21" s="19"/>
      <c r="B21" s="51"/>
      <c r="C21" s="139" t="s">
        <v>91</v>
      </c>
      <c r="D21" s="53"/>
      <c r="E21" s="21"/>
      <c r="F21" s="3"/>
      <c r="G21" s="121"/>
      <c r="H21" s="3"/>
      <c r="I21" s="121"/>
      <c r="J21" s="193"/>
      <c r="K21" s="194"/>
      <c r="L21" s="195"/>
      <c r="M21" s="121"/>
      <c r="N21" s="193"/>
      <c r="O21" s="194"/>
      <c r="P21" s="195"/>
      <c r="Q21" s="121"/>
      <c r="R21" s="3"/>
      <c r="S21" s="121"/>
      <c r="T21" s="3"/>
      <c r="U21" s="121"/>
      <c r="V21" s="3"/>
      <c r="W21" s="121"/>
      <c r="X21" s="3"/>
      <c r="Y21" s="54"/>
      <c r="Z21" s="55">
        <f>SUM(F21:X21)</f>
        <v>0</v>
      </c>
      <c r="AA21" s="56"/>
      <c r="AB21" s="57"/>
    </row>
    <row r="22" spans="1:35" ht="5" customHeight="1" x14ac:dyDescent="0.65">
      <c r="A22" s="13"/>
      <c r="B22" s="49"/>
      <c r="C22" s="13"/>
      <c r="D22" s="14"/>
      <c r="E22" s="14"/>
      <c r="F22" s="122"/>
      <c r="G22" s="123"/>
      <c r="H22" s="122"/>
      <c r="I22" s="124"/>
      <c r="J22" s="124"/>
      <c r="K22" s="123"/>
      <c r="L22" s="123"/>
      <c r="M22" s="124"/>
      <c r="N22" s="123"/>
      <c r="O22" s="124"/>
      <c r="P22" s="124"/>
      <c r="Q22" s="123"/>
      <c r="R22" s="125"/>
      <c r="S22" s="126"/>
      <c r="T22" s="124"/>
      <c r="U22" s="126"/>
      <c r="V22" s="124"/>
      <c r="W22" s="126"/>
      <c r="X22" s="124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" customHeight="1" x14ac:dyDescent="0.6">
      <c r="A23" s="19"/>
      <c r="B23" s="51"/>
      <c r="C23" s="139" t="s">
        <v>94</v>
      </c>
      <c r="D23" s="53"/>
      <c r="E23" s="21"/>
      <c r="F23" s="3"/>
      <c r="G23" s="121"/>
      <c r="H23" s="3"/>
      <c r="I23" s="121"/>
      <c r="J23" s="193"/>
      <c r="K23" s="194"/>
      <c r="L23" s="195"/>
      <c r="M23" s="121"/>
      <c r="N23" s="193"/>
      <c r="O23" s="194"/>
      <c r="P23" s="195"/>
      <c r="Q23" s="121"/>
      <c r="R23" s="3"/>
      <c r="S23" s="121"/>
      <c r="T23" s="3"/>
      <c r="U23" s="121"/>
      <c r="V23" s="3"/>
      <c r="W23" s="121"/>
      <c r="X23" s="3"/>
      <c r="Y23" s="54"/>
      <c r="Z23" s="55">
        <f>SUM(F23:X23)</f>
        <v>0</v>
      </c>
      <c r="AA23" s="56"/>
      <c r="AB23" s="57"/>
    </row>
    <row r="24" spans="1:35" ht="5" customHeight="1" x14ac:dyDescent="0.65">
      <c r="A24" s="13"/>
      <c r="B24" s="49"/>
      <c r="C24" s="13"/>
      <c r="D24" s="14"/>
      <c r="E24" s="14"/>
      <c r="F24" s="122"/>
      <c r="G24" s="123"/>
      <c r="H24" s="122"/>
      <c r="I24" s="124"/>
      <c r="J24" s="124"/>
      <c r="K24" s="123"/>
      <c r="L24" s="123"/>
      <c r="M24" s="124"/>
      <c r="N24" s="123"/>
      <c r="O24" s="124"/>
      <c r="P24" s="124"/>
      <c r="Q24" s="123"/>
      <c r="R24" s="125"/>
      <c r="S24" s="126"/>
      <c r="T24" s="124"/>
      <c r="U24" s="126"/>
      <c r="V24" s="124"/>
      <c r="W24" s="126"/>
      <c r="X24" s="124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" customHeight="1" x14ac:dyDescent="0.6">
      <c r="A25" s="19"/>
      <c r="B25" s="51"/>
      <c r="C25" s="139" t="s">
        <v>112</v>
      </c>
      <c r="D25" s="53"/>
      <c r="E25" s="21"/>
      <c r="F25" s="3"/>
      <c r="G25" s="121"/>
      <c r="H25" s="3"/>
      <c r="I25" s="121"/>
      <c r="J25" s="193"/>
      <c r="K25" s="194"/>
      <c r="L25" s="195"/>
      <c r="M25" s="121"/>
      <c r="N25" s="193"/>
      <c r="O25" s="194"/>
      <c r="P25" s="195"/>
      <c r="Q25" s="121"/>
      <c r="R25" s="3"/>
      <c r="S25" s="121"/>
      <c r="T25" s="3"/>
      <c r="U25" s="121"/>
      <c r="V25" s="3"/>
      <c r="W25" s="121"/>
      <c r="X25" s="3"/>
      <c r="Y25" s="54"/>
      <c r="Z25" s="55">
        <f>SUM(F25:X25)</f>
        <v>0</v>
      </c>
      <c r="AA25" s="56"/>
      <c r="AB25" s="57"/>
    </row>
    <row r="26" spans="1:35" ht="5" customHeight="1" x14ac:dyDescent="0.65">
      <c r="A26" s="13"/>
      <c r="B26" s="49"/>
      <c r="C26" s="13"/>
      <c r="D26" s="14"/>
      <c r="E26" s="14"/>
      <c r="F26" s="122"/>
      <c r="G26" s="123"/>
      <c r="H26" s="122"/>
      <c r="I26" s="124"/>
      <c r="J26" s="124"/>
      <c r="K26" s="123"/>
      <c r="L26" s="123"/>
      <c r="M26" s="124"/>
      <c r="N26" s="123"/>
      <c r="O26" s="124"/>
      <c r="P26" s="124"/>
      <c r="Q26" s="123"/>
      <c r="R26" s="125"/>
      <c r="S26" s="126"/>
      <c r="T26" s="124"/>
      <c r="U26" s="126"/>
      <c r="V26" s="124"/>
      <c r="W26" s="126"/>
      <c r="X26" s="124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" customHeight="1" x14ac:dyDescent="0.6">
      <c r="A27" s="19"/>
      <c r="B27" s="51"/>
      <c r="C27" s="139" t="s">
        <v>113</v>
      </c>
      <c r="D27" s="53"/>
      <c r="E27" s="21"/>
      <c r="F27" s="3"/>
      <c r="G27" s="121"/>
      <c r="H27" s="3"/>
      <c r="I27" s="121"/>
      <c r="J27" s="193"/>
      <c r="K27" s="194"/>
      <c r="L27" s="195"/>
      <c r="M27" s="121"/>
      <c r="N27" s="193"/>
      <c r="O27" s="194"/>
      <c r="P27" s="195"/>
      <c r="Q27" s="121"/>
      <c r="R27" s="3"/>
      <c r="S27" s="121"/>
      <c r="T27" s="3"/>
      <c r="U27" s="121"/>
      <c r="V27" s="3"/>
      <c r="W27" s="121"/>
      <c r="X27" s="3"/>
      <c r="Y27" s="54"/>
      <c r="Z27" s="55">
        <f>SUM(F27:X27)</f>
        <v>0</v>
      </c>
      <c r="AA27" s="56"/>
      <c r="AB27" s="57"/>
    </row>
    <row r="28" spans="1:35" ht="5" customHeight="1" x14ac:dyDescent="0.65">
      <c r="A28" s="13"/>
      <c r="B28" s="49"/>
      <c r="C28" s="13"/>
      <c r="D28" s="14"/>
      <c r="E28" s="14"/>
      <c r="F28" s="122"/>
      <c r="G28" s="123"/>
      <c r="H28" s="122"/>
      <c r="I28" s="124"/>
      <c r="J28" s="124"/>
      <c r="K28" s="123"/>
      <c r="L28" s="123"/>
      <c r="M28" s="124"/>
      <c r="N28" s="123"/>
      <c r="O28" s="124"/>
      <c r="P28" s="124"/>
      <c r="Q28" s="123"/>
      <c r="R28" s="125"/>
      <c r="S28" s="126"/>
      <c r="T28" s="124"/>
      <c r="U28" s="126"/>
      <c r="V28" s="124"/>
      <c r="W28" s="126"/>
      <c r="X28" s="124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" customHeight="1" x14ac:dyDescent="0.6">
      <c r="A29" s="19"/>
      <c r="B29" s="51"/>
      <c r="C29" s="139" t="s">
        <v>114</v>
      </c>
      <c r="D29" s="53"/>
      <c r="E29" s="21"/>
      <c r="F29" s="3"/>
      <c r="G29" s="121"/>
      <c r="H29" s="3"/>
      <c r="I29" s="121"/>
      <c r="J29" s="193"/>
      <c r="K29" s="194"/>
      <c r="L29" s="195"/>
      <c r="M29" s="121"/>
      <c r="N29" s="193"/>
      <c r="O29" s="194"/>
      <c r="P29" s="195"/>
      <c r="Q29" s="121"/>
      <c r="R29" s="3"/>
      <c r="S29" s="121"/>
      <c r="T29" s="3"/>
      <c r="U29" s="121"/>
      <c r="V29" s="3"/>
      <c r="W29" s="121"/>
      <c r="X29" s="3"/>
      <c r="Y29" s="54"/>
      <c r="Z29" s="55">
        <f>SUM(F29:X29)</f>
        <v>0</v>
      </c>
      <c r="AA29" s="56"/>
      <c r="AB29" s="57"/>
    </row>
    <row r="30" spans="1:35" ht="5" customHeight="1" x14ac:dyDescent="0.65">
      <c r="A30" s="13"/>
      <c r="B30" s="49"/>
      <c r="C30" s="13"/>
      <c r="D30" s="14"/>
      <c r="E30" s="14"/>
      <c r="F30" s="122"/>
      <c r="G30" s="123"/>
      <c r="H30" s="122"/>
      <c r="I30" s="124"/>
      <c r="J30" s="124"/>
      <c r="K30" s="123"/>
      <c r="L30" s="123"/>
      <c r="M30" s="124"/>
      <c r="N30" s="123"/>
      <c r="O30" s="124"/>
      <c r="P30" s="124"/>
      <c r="Q30" s="123"/>
      <c r="R30" s="125"/>
      <c r="S30" s="126"/>
      <c r="T30" s="124"/>
      <c r="U30" s="126"/>
      <c r="V30" s="124"/>
      <c r="W30" s="126"/>
      <c r="X30" s="124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" customHeight="1" x14ac:dyDescent="0.6">
      <c r="A31" s="19"/>
      <c r="B31" s="51"/>
      <c r="C31" s="139" t="s">
        <v>115</v>
      </c>
      <c r="D31" s="53"/>
      <c r="E31" s="21"/>
      <c r="F31" s="3"/>
      <c r="G31" s="121"/>
      <c r="H31" s="3"/>
      <c r="I31" s="121"/>
      <c r="J31" s="193"/>
      <c r="K31" s="194"/>
      <c r="L31" s="195"/>
      <c r="M31" s="121"/>
      <c r="N31" s="193"/>
      <c r="O31" s="194"/>
      <c r="P31" s="195"/>
      <c r="Q31" s="121"/>
      <c r="R31" s="3"/>
      <c r="S31" s="121"/>
      <c r="T31" s="3"/>
      <c r="U31" s="121"/>
      <c r="V31" s="3"/>
      <c r="W31" s="121"/>
      <c r="X31" s="3"/>
      <c r="Y31" s="54"/>
      <c r="Z31" s="55">
        <f>SUM(F31:X31)</f>
        <v>0</v>
      </c>
      <c r="AA31" s="56"/>
      <c r="AB31" s="57"/>
    </row>
    <row r="32" spans="1:35" ht="5" customHeight="1" x14ac:dyDescent="0.65">
      <c r="A32" s="13"/>
      <c r="B32" s="49"/>
      <c r="C32" s="13"/>
      <c r="D32" s="14"/>
      <c r="E32" s="14"/>
      <c r="F32" s="122"/>
      <c r="G32" s="123"/>
      <c r="H32" s="122"/>
      <c r="I32" s="124"/>
      <c r="J32" s="124"/>
      <c r="K32" s="123"/>
      <c r="L32" s="123"/>
      <c r="M32" s="124"/>
      <c r="N32" s="123"/>
      <c r="O32" s="124"/>
      <c r="P32" s="124"/>
      <c r="Q32" s="123"/>
      <c r="R32" s="125"/>
      <c r="S32" s="126"/>
      <c r="T32" s="124"/>
      <c r="U32" s="126"/>
      <c r="V32" s="124"/>
      <c r="W32" s="126"/>
      <c r="X32" s="124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" customHeight="1" x14ac:dyDescent="0.6">
      <c r="A33" s="19"/>
      <c r="B33" s="51"/>
      <c r="C33" s="139" t="s">
        <v>116</v>
      </c>
      <c r="D33" s="53"/>
      <c r="E33" s="21"/>
      <c r="F33" s="3"/>
      <c r="G33" s="121"/>
      <c r="H33" s="3"/>
      <c r="I33" s="121"/>
      <c r="J33" s="193"/>
      <c r="K33" s="194"/>
      <c r="L33" s="195"/>
      <c r="M33" s="121"/>
      <c r="N33" s="193"/>
      <c r="O33" s="194"/>
      <c r="P33" s="195"/>
      <c r="Q33" s="121"/>
      <c r="R33" s="3"/>
      <c r="S33" s="121"/>
      <c r="T33" s="3"/>
      <c r="U33" s="121"/>
      <c r="V33" s="3"/>
      <c r="W33" s="121"/>
      <c r="X33" s="3"/>
      <c r="Y33" s="54"/>
      <c r="Z33" s="55">
        <f>SUM(F33:X33)</f>
        <v>0</v>
      </c>
      <c r="AA33" s="56"/>
      <c r="AB33" s="57"/>
    </row>
    <row r="34" spans="1:35" ht="5" customHeight="1" thickBot="1" x14ac:dyDescent="0.8">
      <c r="A34" s="13"/>
      <c r="B34" s="49"/>
      <c r="C34" s="173"/>
      <c r="D34" s="173"/>
      <c r="E34" s="14"/>
      <c r="F34" s="64"/>
      <c r="G34" s="10"/>
      <c r="H34" s="64"/>
      <c r="I34" s="10"/>
      <c r="J34" s="174"/>
      <c r="K34" s="174"/>
      <c r="L34" s="174"/>
      <c r="M34" s="10"/>
      <c r="N34" s="174"/>
      <c r="O34" s="174"/>
      <c r="P34" s="174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" customHeight="1" x14ac:dyDescent="0.6">
      <c r="A35" s="19"/>
      <c r="B35" s="51"/>
      <c r="C35" s="175" t="s">
        <v>0</v>
      </c>
      <c r="D35" s="176"/>
      <c r="E35" s="57"/>
      <c r="F35" s="67">
        <f>SUM(F21:F33)</f>
        <v>0</v>
      </c>
      <c r="G35" s="21"/>
      <c r="H35" s="68">
        <f>SUM(H21:H33)</f>
        <v>0</v>
      </c>
      <c r="I35" s="57"/>
      <c r="J35" s="196">
        <f>SUM(J21:L33)</f>
        <v>0</v>
      </c>
      <c r="K35" s="197"/>
      <c r="L35" s="198"/>
      <c r="M35" s="57"/>
      <c r="N35" s="196">
        <f>SUM(N21:P33)</f>
        <v>0</v>
      </c>
      <c r="O35" s="197"/>
      <c r="P35" s="198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6"/>
      <c r="AB35" s="57"/>
    </row>
    <row r="36" spans="1:35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" customHeight="1" x14ac:dyDescent="0.65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" customHeight="1" x14ac:dyDescent="0.65">
      <c r="A38" s="13"/>
      <c r="B38" s="29" t="s">
        <v>107</v>
      </c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65">
      <c r="A40" s="9"/>
      <c r="B40" s="40"/>
      <c r="C40" s="76"/>
      <c r="D40" s="77"/>
      <c r="E40" s="44"/>
      <c r="F40" s="157" t="s">
        <v>103</v>
      </c>
      <c r="G40" s="44"/>
      <c r="H40" s="184" t="s">
        <v>102</v>
      </c>
      <c r="I40" s="185"/>
      <c r="J40" s="186"/>
      <c r="K40" s="44"/>
      <c r="L40" s="184" t="s">
        <v>105</v>
      </c>
      <c r="M40" s="185"/>
      <c r="N40" s="186"/>
      <c r="O40" s="42"/>
      <c r="R40" s="187"/>
      <c r="S40" s="187"/>
      <c r="T40" s="187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" customHeight="1" x14ac:dyDescent="0.65">
      <c r="A41" s="13"/>
      <c r="B41" s="40"/>
      <c r="C41" s="10"/>
      <c r="E41" s="78"/>
      <c r="F41" s="158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7"/>
      <c r="S41" s="187"/>
      <c r="T41" s="187"/>
    </row>
    <row r="42" spans="1:35" ht="13.75" thickBot="1" x14ac:dyDescent="0.75">
      <c r="A42" s="11"/>
      <c r="B42" s="40"/>
      <c r="C42" s="80"/>
      <c r="D42" s="81"/>
      <c r="E42" s="44"/>
      <c r="F42" s="159"/>
      <c r="G42" s="44"/>
      <c r="H42" s="47" t="s">
        <v>101</v>
      </c>
      <c r="I42" s="44"/>
      <c r="J42" s="47" t="s">
        <v>100</v>
      </c>
      <c r="K42" s="44"/>
      <c r="L42" s="47" t="s">
        <v>101</v>
      </c>
      <c r="M42" s="44"/>
      <c r="N42" s="47" t="s">
        <v>100</v>
      </c>
      <c r="O42" s="42"/>
      <c r="Q42" s="10"/>
      <c r="R42" s="187"/>
      <c r="S42" s="187"/>
      <c r="T42" s="187"/>
    </row>
    <row r="43" spans="1:35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 t="str">
        <f>IFERROR(H43/F43,"")</f>
        <v/>
      </c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8" customFormat="1" ht="16" customHeight="1" x14ac:dyDescent="0.6">
      <c r="A44" s="84"/>
      <c r="B44" s="85"/>
      <c r="C44" s="117" t="s">
        <v>111</v>
      </c>
      <c r="D44" s="53"/>
      <c r="E44" s="83"/>
      <c r="F44" s="3"/>
      <c r="G44" s="121"/>
      <c r="H44" s="3"/>
      <c r="I44" s="86"/>
      <c r="J44" s="141">
        <f>IFERROR(H44/F44,0)</f>
        <v>0</v>
      </c>
      <c r="K44" s="86"/>
      <c r="L44" s="140"/>
      <c r="M44" s="87"/>
      <c r="N44" s="90"/>
      <c r="O44" s="42"/>
      <c r="P44" s="83"/>
      <c r="R44" s="89"/>
      <c r="S44" s="86"/>
      <c r="T44" s="90"/>
      <c r="U44" s="83"/>
      <c r="W44" s="83"/>
      <c r="Y44" s="83"/>
      <c r="AA44" s="83"/>
      <c r="AB44" s="83"/>
      <c r="AD44" s="83"/>
      <c r="AF44" s="83"/>
      <c r="AG44" s="91"/>
      <c r="AH44" s="83"/>
      <c r="AI44" s="83"/>
    </row>
    <row r="45" spans="1:35" s="99" customFormat="1" ht="5" customHeight="1" x14ac:dyDescent="0.6">
      <c r="A45" s="92"/>
      <c r="B45" s="93"/>
      <c r="C45" s="94"/>
      <c r="D45" s="95"/>
      <c r="E45" s="78"/>
      <c r="F45" s="127"/>
      <c r="G45" s="128"/>
      <c r="H45" s="127"/>
      <c r="I45" s="97"/>
      <c r="J45" s="142"/>
      <c r="K45" s="97"/>
      <c r="L45" s="79"/>
      <c r="M45" s="79"/>
      <c r="N45" s="79"/>
      <c r="O45" s="56"/>
      <c r="P45" s="98"/>
      <c r="R45" s="97"/>
      <c r="S45" s="97"/>
      <c r="T45" s="97"/>
      <c r="U45" s="98"/>
      <c r="W45" s="98"/>
      <c r="Y45" s="98"/>
      <c r="AA45" s="98"/>
      <c r="AB45" s="98"/>
      <c r="AD45" s="98"/>
      <c r="AF45" s="98"/>
      <c r="AG45" s="100"/>
      <c r="AH45" s="98"/>
      <c r="AI45" s="98"/>
    </row>
    <row r="46" spans="1:35" s="88" customFormat="1" ht="16" customHeight="1" x14ac:dyDescent="0.6">
      <c r="A46" s="84"/>
      <c r="B46" s="85"/>
      <c r="C46" s="117" t="s">
        <v>110</v>
      </c>
      <c r="D46" s="53"/>
      <c r="E46" s="83"/>
      <c r="F46" s="3"/>
      <c r="G46" s="121"/>
      <c r="J46" s="143"/>
      <c r="K46" s="86"/>
      <c r="L46" s="3"/>
      <c r="M46" s="101"/>
      <c r="N46" s="141">
        <f>IFERROR(L46/F46,0)</f>
        <v>0</v>
      </c>
      <c r="O46" s="56"/>
      <c r="P46" s="83"/>
      <c r="R46" s="89"/>
      <c r="S46" s="86"/>
      <c r="T46" s="90"/>
      <c r="U46" s="83"/>
      <c r="W46" s="83"/>
      <c r="Y46" s="83"/>
      <c r="AA46" s="83"/>
      <c r="AB46" s="83"/>
      <c r="AD46" s="83"/>
      <c r="AF46" s="83"/>
      <c r="AG46" s="91"/>
      <c r="AH46" s="83"/>
      <c r="AI46" s="83"/>
    </row>
    <row r="47" spans="1:35" s="99" customFormat="1" ht="5" customHeight="1" thickBot="1" x14ac:dyDescent="0.8">
      <c r="A47" s="92"/>
      <c r="B47" s="93"/>
      <c r="C47" s="173"/>
      <c r="D47" s="173"/>
      <c r="E47" s="78"/>
      <c r="F47" s="102"/>
      <c r="G47" s="96"/>
      <c r="H47" s="102"/>
      <c r="I47" s="78"/>
      <c r="J47" s="144"/>
      <c r="K47" s="78"/>
      <c r="L47" s="103"/>
      <c r="M47" s="78"/>
      <c r="N47" s="144"/>
      <c r="O47" s="42"/>
      <c r="P47" s="98"/>
      <c r="R47" s="97"/>
      <c r="S47" s="97"/>
      <c r="T47" s="97"/>
      <c r="U47" s="98"/>
      <c r="W47" s="98"/>
      <c r="Y47" s="98"/>
      <c r="AA47" s="98"/>
      <c r="AB47" s="98"/>
      <c r="AD47" s="98"/>
      <c r="AF47" s="98"/>
      <c r="AG47" s="100"/>
      <c r="AH47" s="98"/>
      <c r="AI47" s="98"/>
    </row>
    <row r="48" spans="1:35" s="88" customFormat="1" ht="16" customHeight="1" x14ac:dyDescent="0.6">
      <c r="A48" s="84"/>
      <c r="B48" s="85"/>
      <c r="C48" s="175" t="s">
        <v>0</v>
      </c>
      <c r="D48" s="176"/>
      <c r="E48" s="83"/>
      <c r="F48" s="67">
        <f>SUM(F44:F46)</f>
        <v>0</v>
      </c>
      <c r="G48" s="21"/>
      <c r="H48" s="67">
        <f>H44</f>
        <v>0</v>
      </c>
      <c r="I48" s="83"/>
      <c r="J48" s="141">
        <f>IFERROR(H48/F48,0)</f>
        <v>0</v>
      </c>
      <c r="K48" s="86"/>
      <c r="L48" s="67">
        <f>L46</f>
        <v>0</v>
      </c>
      <c r="M48" s="83"/>
      <c r="N48" s="141">
        <f>IFERROR(L48/F48,0)</f>
        <v>0</v>
      </c>
      <c r="O48" s="56"/>
      <c r="P48" s="83"/>
      <c r="R48" s="183"/>
      <c r="S48" s="183"/>
      <c r="T48" s="183"/>
      <c r="U48" s="83"/>
      <c r="W48" s="83"/>
      <c r="Y48" s="83"/>
      <c r="AA48" s="83"/>
      <c r="AB48" s="83"/>
      <c r="AD48" s="83"/>
      <c r="AF48" s="83"/>
      <c r="AG48" s="91"/>
      <c r="AH48" s="83"/>
      <c r="AI48" s="83"/>
    </row>
    <row r="49" spans="1:35" ht="11" customHeight="1" x14ac:dyDescent="0.65">
      <c r="B49" s="69"/>
      <c r="C49" s="104"/>
      <c r="D49" s="105"/>
      <c r="E49" s="106"/>
      <c r="F49" s="107"/>
      <c r="G49" s="106"/>
      <c r="H49" s="106"/>
      <c r="I49" s="108"/>
      <c r="J49" s="106"/>
      <c r="K49" s="108"/>
      <c r="L49" s="107"/>
      <c r="M49" s="108"/>
      <c r="N49" s="107"/>
      <c r="O49" s="73"/>
      <c r="P49" s="109"/>
      <c r="Q49" s="10"/>
      <c r="R49" s="11"/>
      <c r="S49" s="110"/>
      <c r="T49" s="11"/>
    </row>
    <row r="50" spans="1:35" ht="14" customHeight="1" x14ac:dyDescent="0.65">
      <c r="B50" s="13"/>
      <c r="C50" s="111"/>
      <c r="D50" s="81"/>
      <c r="E50" s="21"/>
      <c r="F50" s="112"/>
      <c r="G50" s="110"/>
      <c r="H50" s="110"/>
      <c r="J50" s="110"/>
      <c r="K50" s="110"/>
      <c r="L50" s="112"/>
      <c r="M50" s="110"/>
      <c r="N50" s="112"/>
      <c r="Q50" s="110"/>
      <c r="R50" s="11"/>
      <c r="S50" s="21"/>
      <c r="T50" s="129"/>
    </row>
    <row r="51" spans="1:35" s="20" customFormat="1" ht="20" customHeight="1" x14ac:dyDescent="0.6">
      <c r="A51" s="19"/>
      <c r="B51" s="29" t="s">
        <v>93</v>
      </c>
      <c r="C51" s="113"/>
      <c r="D51" s="114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5"/>
      <c r="Y51" s="32"/>
      <c r="Z51" s="116"/>
      <c r="AA51" s="32"/>
      <c r="AB51" s="32"/>
    </row>
    <row r="52" spans="1:35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5" customHeight="1" x14ac:dyDescent="0.6">
      <c r="A53" s="10"/>
      <c r="B53" s="40"/>
      <c r="C53" s="160"/>
      <c r="D53" s="160"/>
      <c r="F53" s="161" t="s">
        <v>81</v>
      </c>
      <c r="G53" s="162"/>
      <c r="H53" s="163"/>
      <c r="I53" s="44"/>
      <c r="J53" s="164" t="s">
        <v>82</v>
      </c>
      <c r="K53" s="165"/>
      <c r="L53" s="166"/>
      <c r="M53" s="44"/>
      <c r="N53" s="164" t="s">
        <v>2</v>
      </c>
      <c r="O53" s="165"/>
      <c r="P53" s="166"/>
      <c r="Q53" s="44"/>
      <c r="R53" s="157" t="s">
        <v>3</v>
      </c>
      <c r="S53" s="44"/>
      <c r="T53" s="157" t="s">
        <v>6</v>
      </c>
      <c r="U53" s="44"/>
      <c r="V53" s="157" t="s">
        <v>4</v>
      </c>
      <c r="W53" s="44"/>
      <c r="X53" s="157" t="s">
        <v>7</v>
      </c>
      <c r="Y53" s="44"/>
      <c r="Z53" s="157" t="s">
        <v>0</v>
      </c>
      <c r="AA53" s="42"/>
      <c r="AD53" s="10"/>
      <c r="AF53" s="10"/>
      <c r="AG53" s="10"/>
      <c r="AH53" s="10"/>
      <c r="AI53" s="10"/>
    </row>
    <row r="54" spans="1:35" ht="5" customHeight="1" x14ac:dyDescent="0.6">
      <c r="A54" s="10"/>
      <c r="B54" s="40"/>
      <c r="C54" s="160"/>
      <c r="D54" s="160"/>
      <c r="F54" s="43"/>
      <c r="J54" s="167"/>
      <c r="K54" s="168"/>
      <c r="L54" s="169"/>
      <c r="N54" s="167"/>
      <c r="O54" s="168"/>
      <c r="P54" s="169"/>
      <c r="R54" s="158"/>
      <c r="T54" s="158"/>
      <c r="V54" s="158"/>
      <c r="X54" s="158"/>
      <c r="Z54" s="158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75">
      <c r="B55" s="46"/>
      <c r="C55" s="160"/>
      <c r="D55" s="160"/>
      <c r="E55" s="44"/>
      <c r="F55" s="47" t="s">
        <v>1</v>
      </c>
      <c r="G55" s="44"/>
      <c r="H55" s="47" t="s">
        <v>89</v>
      </c>
      <c r="J55" s="170"/>
      <c r="K55" s="171"/>
      <c r="L55" s="172"/>
      <c r="N55" s="170"/>
      <c r="O55" s="171"/>
      <c r="P55" s="172"/>
      <c r="R55" s="159"/>
      <c r="T55" s="159"/>
      <c r="V55" s="159"/>
      <c r="X55" s="159"/>
      <c r="Z55" s="159"/>
      <c r="AA55" s="48"/>
      <c r="AB55" s="44"/>
    </row>
    <row r="56" spans="1:35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" customHeight="1" x14ac:dyDescent="0.65">
      <c r="B58" s="51"/>
      <c r="C58" s="188" t="s">
        <v>95</v>
      </c>
      <c r="D58" s="189" t="s">
        <v>83</v>
      </c>
      <c r="E58" s="21"/>
      <c r="F58" s="3"/>
      <c r="G58" s="121"/>
      <c r="H58" s="3"/>
      <c r="I58" s="121"/>
      <c r="J58" s="193"/>
      <c r="K58" s="194"/>
      <c r="L58" s="195"/>
      <c r="M58" s="121"/>
      <c r="N58" s="193"/>
      <c r="O58" s="194"/>
      <c r="P58" s="195"/>
      <c r="Q58" s="121"/>
      <c r="R58" s="3"/>
      <c r="S58" s="121"/>
      <c r="T58" s="3"/>
      <c r="U58" s="121"/>
      <c r="V58" s="3"/>
      <c r="W58" s="121"/>
      <c r="X58" s="3"/>
      <c r="Y58" s="54"/>
      <c r="Z58" s="55">
        <f>SUM(F58:X58)</f>
        <v>0</v>
      </c>
      <c r="AA58" s="56"/>
      <c r="AB58" s="57"/>
      <c r="AD58" s="10"/>
      <c r="AF58" s="10"/>
      <c r="AG58" s="10"/>
      <c r="AH58" s="10"/>
      <c r="AI58" s="10"/>
    </row>
    <row r="59" spans="1:35" s="16" customFormat="1" ht="5" customHeight="1" x14ac:dyDescent="0.65">
      <c r="A59" s="9"/>
      <c r="B59" s="49"/>
      <c r="C59" s="50"/>
      <c r="D59" s="14"/>
      <c r="E59" s="15"/>
      <c r="F59" s="122"/>
      <c r="G59" s="123"/>
      <c r="H59" s="122"/>
      <c r="I59" s="124"/>
      <c r="J59" s="124"/>
      <c r="K59" s="123"/>
      <c r="L59" s="123"/>
      <c r="M59" s="124"/>
      <c r="N59" s="123"/>
      <c r="O59" s="124"/>
      <c r="P59" s="124"/>
      <c r="Q59" s="123"/>
      <c r="R59" s="125"/>
      <c r="S59" s="126"/>
      <c r="T59" s="124"/>
      <c r="U59" s="126"/>
      <c r="V59" s="124"/>
      <c r="W59" s="126"/>
      <c r="X59" s="124"/>
      <c r="Y59" s="62"/>
      <c r="Z59" s="11"/>
      <c r="AA59" s="18"/>
      <c r="AB59" s="15"/>
    </row>
    <row r="60" spans="1:35" ht="17" customHeight="1" x14ac:dyDescent="0.65">
      <c r="B60" s="51"/>
      <c r="C60" s="188" t="s">
        <v>96</v>
      </c>
      <c r="D60" s="189" t="s">
        <v>84</v>
      </c>
      <c r="E60" s="21"/>
      <c r="F60" s="3"/>
      <c r="G60" s="121"/>
      <c r="H60" s="3"/>
      <c r="I60" s="121"/>
      <c r="J60" s="193"/>
      <c r="K60" s="194"/>
      <c r="L60" s="195"/>
      <c r="M60" s="121"/>
      <c r="N60" s="193"/>
      <c r="O60" s="194"/>
      <c r="P60" s="195"/>
      <c r="Q60" s="121"/>
      <c r="R60" s="3"/>
      <c r="S60" s="121"/>
      <c r="T60" s="3"/>
      <c r="U60" s="121"/>
      <c r="V60" s="3"/>
      <c r="W60" s="121"/>
      <c r="X60" s="3"/>
      <c r="Y60" s="54"/>
      <c r="Z60" s="55">
        <f>SUM(F60:X60)</f>
        <v>0</v>
      </c>
      <c r="AA60" s="56"/>
      <c r="AB60" s="57"/>
      <c r="AD60" s="10"/>
      <c r="AF60" s="10"/>
      <c r="AG60" s="10"/>
      <c r="AH60" s="10"/>
      <c r="AI60" s="10"/>
    </row>
    <row r="61" spans="1:35" s="16" customFormat="1" ht="5" customHeight="1" x14ac:dyDescent="0.65">
      <c r="A61" s="9"/>
      <c r="B61" s="49"/>
      <c r="C61" s="50"/>
      <c r="D61" s="14"/>
      <c r="E61" s="15"/>
      <c r="F61" s="122"/>
      <c r="G61" s="123"/>
      <c r="H61" s="122"/>
      <c r="I61" s="124"/>
      <c r="J61" s="124"/>
      <c r="K61" s="123"/>
      <c r="L61" s="123"/>
      <c r="M61" s="124"/>
      <c r="N61" s="123"/>
      <c r="O61" s="124"/>
      <c r="P61" s="124"/>
      <c r="Q61" s="123"/>
      <c r="R61" s="125"/>
      <c r="S61" s="126"/>
      <c r="T61" s="124"/>
      <c r="U61" s="126"/>
      <c r="V61" s="124"/>
      <c r="W61" s="126"/>
      <c r="X61" s="124"/>
      <c r="Y61" s="62"/>
      <c r="Z61" s="11"/>
      <c r="AA61" s="18"/>
      <c r="AB61" s="15"/>
    </row>
    <row r="62" spans="1:35" ht="17" customHeight="1" x14ac:dyDescent="0.65">
      <c r="B62" s="51"/>
      <c r="C62" s="188" t="s">
        <v>97</v>
      </c>
      <c r="D62" s="189" t="s">
        <v>85</v>
      </c>
      <c r="E62" s="21"/>
      <c r="F62" s="3"/>
      <c r="G62" s="121"/>
      <c r="H62" s="3"/>
      <c r="I62" s="121"/>
      <c r="J62" s="193"/>
      <c r="K62" s="194"/>
      <c r="L62" s="195"/>
      <c r="M62" s="121"/>
      <c r="N62" s="193"/>
      <c r="O62" s="194"/>
      <c r="P62" s="195"/>
      <c r="Q62" s="121"/>
      <c r="R62" s="3"/>
      <c r="S62" s="121"/>
      <c r="T62" s="3"/>
      <c r="U62" s="121"/>
      <c r="V62" s="3"/>
      <c r="W62" s="121"/>
      <c r="X62" s="3"/>
      <c r="Y62" s="54"/>
      <c r="Z62" s="55">
        <f>SUM(F62:X62)</f>
        <v>0</v>
      </c>
      <c r="AA62" s="56"/>
      <c r="AB62" s="57"/>
      <c r="AD62" s="10"/>
      <c r="AF62" s="10"/>
      <c r="AG62" s="10"/>
      <c r="AH62" s="10"/>
      <c r="AI62" s="10"/>
    </row>
    <row r="63" spans="1:35" s="16" customFormat="1" ht="5" customHeight="1" x14ac:dyDescent="0.65">
      <c r="A63" s="9"/>
      <c r="B63" s="49"/>
      <c r="C63" s="50"/>
      <c r="D63" s="14"/>
      <c r="E63" s="15"/>
      <c r="F63" s="122"/>
      <c r="G63" s="123"/>
      <c r="H63" s="122"/>
      <c r="I63" s="124"/>
      <c r="J63" s="124"/>
      <c r="K63" s="123"/>
      <c r="L63" s="123"/>
      <c r="M63" s="124"/>
      <c r="N63" s="123"/>
      <c r="O63" s="124"/>
      <c r="P63" s="124"/>
      <c r="Q63" s="123"/>
      <c r="R63" s="125"/>
      <c r="S63" s="126"/>
      <c r="T63" s="124"/>
      <c r="U63" s="126"/>
      <c r="V63" s="124"/>
      <c r="W63" s="126"/>
      <c r="X63" s="124"/>
      <c r="Y63" s="62"/>
      <c r="Z63" s="11"/>
      <c r="AA63" s="18"/>
      <c r="AB63" s="15"/>
    </row>
    <row r="64" spans="1:35" ht="17" customHeight="1" x14ac:dyDescent="0.65">
      <c r="B64" s="51"/>
      <c r="C64" s="188" t="s">
        <v>98</v>
      </c>
      <c r="D64" s="189" t="s">
        <v>86</v>
      </c>
      <c r="E64" s="21"/>
      <c r="F64" s="3"/>
      <c r="G64" s="121"/>
      <c r="H64" s="3"/>
      <c r="I64" s="121"/>
      <c r="J64" s="193"/>
      <c r="K64" s="194"/>
      <c r="L64" s="195"/>
      <c r="M64" s="121"/>
      <c r="N64" s="193"/>
      <c r="O64" s="194"/>
      <c r="P64" s="195"/>
      <c r="Q64" s="121"/>
      <c r="R64" s="3"/>
      <c r="S64" s="121"/>
      <c r="T64" s="3"/>
      <c r="U64" s="121"/>
      <c r="V64" s="3"/>
      <c r="W64" s="121"/>
      <c r="X64" s="3"/>
      <c r="Y64" s="54"/>
      <c r="Z64" s="55">
        <f>SUM(F64:X64)</f>
        <v>0</v>
      </c>
      <c r="AA64" s="56"/>
      <c r="AB64" s="57"/>
      <c r="AD64" s="10"/>
      <c r="AF64" s="10"/>
      <c r="AG64" s="10"/>
      <c r="AH64" s="10"/>
      <c r="AI64" s="10"/>
    </row>
    <row r="65" spans="1:35" s="16" customFormat="1" ht="5" customHeight="1" x14ac:dyDescent="0.65">
      <c r="A65" s="9"/>
      <c r="B65" s="49"/>
      <c r="C65" s="50"/>
      <c r="D65" s="14"/>
      <c r="E65" s="15"/>
      <c r="F65" s="122"/>
      <c r="G65" s="123"/>
      <c r="H65" s="122"/>
      <c r="I65" s="124"/>
      <c r="J65" s="124"/>
      <c r="K65" s="123"/>
      <c r="L65" s="123"/>
      <c r="M65" s="124"/>
      <c r="N65" s="123"/>
      <c r="O65" s="124"/>
      <c r="P65" s="124"/>
      <c r="Q65" s="123"/>
      <c r="R65" s="125"/>
      <c r="S65" s="126"/>
      <c r="T65" s="124"/>
      <c r="U65" s="126"/>
      <c r="V65" s="124"/>
      <c r="W65" s="126"/>
      <c r="X65" s="124"/>
      <c r="Y65" s="62"/>
      <c r="Z65" s="11"/>
      <c r="AA65" s="18"/>
      <c r="AB65" s="15"/>
    </row>
    <row r="66" spans="1:35" s="11" customFormat="1" ht="17" customHeight="1" x14ac:dyDescent="0.65">
      <c r="A66" s="9"/>
      <c r="B66" s="51"/>
      <c r="C66" s="188" t="s">
        <v>99</v>
      </c>
      <c r="D66" s="189" t="s">
        <v>87</v>
      </c>
      <c r="E66" s="21"/>
      <c r="F66" s="3"/>
      <c r="G66" s="121"/>
      <c r="H66" s="3"/>
      <c r="I66" s="121"/>
      <c r="J66" s="193"/>
      <c r="K66" s="194"/>
      <c r="L66" s="195"/>
      <c r="M66" s="121"/>
      <c r="N66" s="193"/>
      <c r="O66" s="194"/>
      <c r="P66" s="195"/>
      <c r="Q66" s="121"/>
      <c r="R66" s="3"/>
      <c r="S66" s="121"/>
      <c r="T66" s="3"/>
      <c r="U66" s="121"/>
      <c r="V66" s="3"/>
      <c r="W66" s="121"/>
      <c r="X66" s="3"/>
      <c r="Y66" s="54"/>
      <c r="Z66" s="55">
        <f>SUM(F66:X66)</f>
        <v>0</v>
      </c>
      <c r="AA66" s="56"/>
      <c r="AB66" s="57"/>
    </row>
    <row r="67" spans="1:35" ht="5" customHeight="1" thickBot="1" x14ac:dyDescent="0.8">
      <c r="A67" s="13"/>
      <c r="B67" s="49"/>
      <c r="C67" s="173"/>
      <c r="D67" s="173"/>
      <c r="E67" s="14"/>
      <c r="F67" s="64"/>
      <c r="G67" s="10"/>
      <c r="H67" s="64"/>
      <c r="I67" s="10"/>
      <c r="J67" s="174"/>
      <c r="K67" s="174"/>
      <c r="L67" s="174"/>
      <c r="M67" s="10"/>
      <c r="N67" s="174"/>
      <c r="O67" s="174"/>
      <c r="P67" s="174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" customHeight="1" x14ac:dyDescent="0.65">
      <c r="A68" s="118"/>
      <c r="B68" s="119"/>
      <c r="C68" s="175" t="s">
        <v>0</v>
      </c>
      <c r="D68" s="176"/>
      <c r="E68" s="57"/>
      <c r="F68" s="67">
        <f>SUM(F58:F66)</f>
        <v>0</v>
      </c>
      <c r="G68" s="21"/>
      <c r="H68" s="68">
        <f>SUM(H58:H66)</f>
        <v>0</v>
      </c>
      <c r="I68" s="57"/>
      <c r="J68" s="196">
        <f>SUM(J58:L66)</f>
        <v>0</v>
      </c>
      <c r="K68" s="197"/>
      <c r="L68" s="198"/>
      <c r="M68" s="57"/>
      <c r="N68" s="196">
        <f>SUM(N58:P66)</f>
        <v>0</v>
      </c>
      <c r="O68" s="197"/>
      <c r="P68" s="198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6"/>
      <c r="AB68" s="120"/>
    </row>
    <row r="69" spans="1:35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.5" x14ac:dyDescent="0.65">
      <c r="A71" s="9"/>
      <c r="B71" s="9"/>
      <c r="C71" s="129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.5" x14ac:dyDescent="0.65">
      <c r="A72" s="9"/>
      <c r="B72" s="9"/>
      <c r="C72" s="129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" customHeight="1" x14ac:dyDescent="0.65">
      <c r="AD74" s="10"/>
      <c r="AF74" s="10"/>
      <c r="AG74" s="10"/>
      <c r="AH74" s="10"/>
      <c r="AI74" s="10"/>
    </row>
    <row r="75" spans="1:35" ht="23" customHeight="1" x14ac:dyDescent="0.65">
      <c r="AD75" s="10"/>
      <c r="AF75" s="10"/>
      <c r="AG75" s="10"/>
      <c r="AH75" s="10"/>
      <c r="AI75" s="10"/>
    </row>
    <row r="76" spans="1:35" ht="23" customHeight="1" x14ac:dyDescent="0.65">
      <c r="AD76" s="10"/>
      <c r="AF76" s="10"/>
      <c r="AG76" s="10"/>
      <c r="AH76" s="10"/>
      <c r="AI76" s="10"/>
    </row>
    <row r="77" spans="1:35" ht="23" customHeight="1" x14ac:dyDescent="0.65">
      <c r="AD77" s="10"/>
      <c r="AF77" s="10"/>
      <c r="AG77" s="10"/>
      <c r="AH77" s="10"/>
      <c r="AI77" s="10"/>
    </row>
    <row r="78" spans="1:35" ht="23" customHeight="1" x14ac:dyDescent="0.65">
      <c r="AD78" s="10"/>
      <c r="AF78" s="10"/>
      <c r="AG78" s="10"/>
      <c r="AH78" s="10"/>
      <c r="AI78" s="10"/>
    </row>
    <row r="79" spans="1:35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C67:D67"/>
    <mergeCell ref="J67:L67"/>
    <mergeCell ref="N67:P67"/>
    <mergeCell ref="C68:D68"/>
    <mergeCell ref="J68:L68"/>
    <mergeCell ref="N68:P68"/>
    <mergeCell ref="C64:D64"/>
    <mergeCell ref="J64:L64"/>
    <mergeCell ref="N64:P64"/>
    <mergeCell ref="C66:D66"/>
    <mergeCell ref="J66:L66"/>
    <mergeCell ref="N66:P66"/>
    <mergeCell ref="C60:D60"/>
    <mergeCell ref="J60:L60"/>
    <mergeCell ref="N60:P60"/>
    <mergeCell ref="C62:D62"/>
    <mergeCell ref="J62:L62"/>
    <mergeCell ref="N62:P62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J27:L27"/>
    <mergeCell ref="N27:P27"/>
    <mergeCell ref="J29:L29"/>
    <mergeCell ref="N29:P29"/>
    <mergeCell ref="J31:L31"/>
    <mergeCell ref="N31:P31"/>
    <mergeCell ref="J21:L21"/>
    <mergeCell ref="N21:P21"/>
    <mergeCell ref="J23:L23"/>
    <mergeCell ref="N23:P23"/>
    <mergeCell ref="J25:L25"/>
    <mergeCell ref="N25:P25"/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A1:KD198"/>
  <sheetViews>
    <sheetView zoomScale="86" zoomScaleNormal="93" zoomScalePageLayoutView="93" workbookViewId="0">
      <selection activeCell="T46" sqref="T46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7.5" style="11" bestFit="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4" style="10" customWidth="1"/>
    <col min="27" max="27" width="2" style="11" customWidth="1"/>
    <col min="28" max="28" width="0.81640625" style="11" customWidth="1"/>
    <col min="29" max="29" width="11.5" style="10" hidden="1" customWidth="1"/>
    <col min="30" max="30" width="0.81640625" style="11" hidden="1" customWidth="1"/>
    <col min="31" max="31" width="11.5" style="10" hidden="1" customWidth="1"/>
    <col min="32" max="32" width="0.81640625" style="11" hidden="1" customWidth="1"/>
    <col min="33" max="33" width="11.5" style="12" hidden="1" customWidth="1"/>
    <col min="34" max="35" width="0.81640625" style="11" hidden="1" customWidth="1"/>
    <col min="36" max="290" width="9.1796875" style="10" hidden="1" customWidth="1"/>
    <col min="291" max="16384" width="8.6796875" style="10" hidden="1"/>
  </cols>
  <sheetData>
    <row r="1" spans="1:35" ht="15.25" x14ac:dyDescent="0.65"/>
    <row r="2" spans="1:35" ht="30" customHeight="1" x14ac:dyDescent="0.65">
      <c r="D2" s="151" t="s">
        <v>104</v>
      </c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</row>
    <row r="3" spans="1:35" ht="37" customHeight="1" x14ac:dyDescent="0.65"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</row>
    <row r="4" spans="1:35" ht="15.25" x14ac:dyDescent="0.65"/>
    <row r="5" spans="1:35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" customHeight="1" x14ac:dyDescent="0.6">
      <c r="A6" s="19"/>
      <c r="B6" s="152"/>
      <c r="C6" s="152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5" customHeight="1" x14ac:dyDescent="0.65">
      <c r="A11" s="13"/>
      <c r="B11" s="13"/>
      <c r="C11" s="26" t="s">
        <v>109</v>
      </c>
      <c r="D11" s="202" t="str">
        <f>Summary!D11:O11</f>
        <v>Mt. San Antonio</v>
      </c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204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65">
      <c r="A12" s="13"/>
      <c r="B12" s="13"/>
      <c r="C12" s="129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5" customHeight="1" x14ac:dyDescent="0.65">
      <c r="A13" s="13"/>
      <c r="B13" s="13"/>
      <c r="C13" s="26" t="s">
        <v>90</v>
      </c>
      <c r="D13" s="199"/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1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65">
      <c r="A14" s="13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65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29"/>
      <c r="U15" s="32"/>
      <c r="V15" s="33"/>
      <c r="W15" s="32"/>
      <c r="X15" s="33"/>
      <c r="Y15" s="32"/>
      <c r="Z15" s="33"/>
      <c r="AA15" s="32"/>
      <c r="AB15" s="32"/>
    </row>
    <row r="16" spans="1:35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6">
      <c r="A17" s="10"/>
      <c r="B17" s="40"/>
      <c r="C17" s="160"/>
      <c r="D17" s="160"/>
      <c r="F17" s="161" t="s">
        <v>81</v>
      </c>
      <c r="G17" s="162"/>
      <c r="H17" s="163"/>
      <c r="I17" s="44"/>
      <c r="J17" s="164" t="s">
        <v>82</v>
      </c>
      <c r="K17" s="165"/>
      <c r="L17" s="166"/>
      <c r="M17" s="44"/>
      <c r="N17" s="164" t="s">
        <v>2</v>
      </c>
      <c r="O17" s="165"/>
      <c r="P17" s="166"/>
      <c r="Q17" s="44"/>
      <c r="R17" s="157" t="s">
        <v>3</v>
      </c>
      <c r="S17" s="44"/>
      <c r="T17" s="157" t="s">
        <v>6</v>
      </c>
      <c r="U17" s="44"/>
      <c r="V17" s="157" t="s">
        <v>4</v>
      </c>
      <c r="W17" s="44"/>
      <c r="X17" s="157" t="s">
        <v>7</v>
      </c>
      <c r="Y17" s="44"/>
      <c r="Z17" s="157" t="s">
        <v>0</v>
      </c>
      <c r="AA17" s="42"/>
    </row>
    <row r="18" spans="1:35" ht="5" customHeight="1" x14ac:dyDescent="0.6">
      <c r="A18" s="10"/>
      <c r="B18" s="40"/>
      <c r="C18" s="160"/>
      <c r="D18" s="160"/>
      <c r="F18" s="43"/>
      <c r="J18" s="167"/>
      <c r="K18" s="168"/>
      <c r="L18" s="169"/>
      <c r="N18" s="167"/>
      <c r="O18" s="168"/>
      <c r="P18" s="169"/>
      <c r="R18" s="158"/>
      <c r="T18" s="158"/>
      <c r="V18" s="158"/>
      <c r="X18" s="158"/>
      <c r="Z18" s="158"/>
      <c r="AA18" s="42"/>
    </row>
    <row r="19" spans="1:35" s="45" customFormat="1" ht="29" customHeight="1" thickBot="1" x14ac:dyDescent="0.75">
      <c r="B19" s="46"/>
      <c r="C19" s="160"/>
      <c r="D19" s="160"/>
      <c r="E19" s="44"/>
      <c r="F19" s="47" t="s">
        <v>1</v>
      </c>
      <c r="G19" s="44"/>
      <c r="H19" s="47" t="s">
        <v>89</v>
      </c>
      <c r="J19" s="170"/>
      <c r="K19" s="171"/>
      <c r="L19" s="172"/>
      <c r="N19" s="170"/>
      <c r="O19" s="171"/>
      <c r="P19" s="172"/>
      <c r="R19" s="159"/>
      <c r="T19" s="159"/>
      <c r="V19" s="159"/>
      <c r="X19" s="159"/>
      <c r="Z19" s="159"/>
      <c r="AA19" s="48"/>
      <c r="AB19" s="44"/>
    </row>
    <row r="20" spans="1:35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" customHeight="1" x14ac:dyDescent="0.6">
      <c r="A21" s="19"/>
      <c r="B21" s="51"/>
      <c r="C21" s="139" t="s">
        <v>91</v>
      </c>
      <c r="D21" s="53"/>
      <c r="E21" s="21"/>
      <c r="F21" s="3"/>
      <c r="G21" s="121"/>
      <c r="H21" s="3"/>
      <c r="I21" s="121"/>
      <c r="J21" s="193"/>
      <c r="K21" s="194"/>
      <c r="L21" s="195"/>
      <c r="M21" s="121"/>
      <c r="N21" s="193"/>
      <c r="O21" s="194"/>
      <c r="P21" s="195"/>
      <c r="Q21" s="121"/>
      <c r="R21" s="3"/>
      <c r="S21" s="121"/>
      <c r="T21" s="3"/>
      <c r="U21" s="121"/>
      <c r="V21" s="3"/>
      <c r="W21" s="121"/>
      <c r="X21" s="3"/>
      <c r="Y21" s="54"/>
      <c r="Z21" s="55">
        <f>SUM(F21:X21)</f>
        <v>0</v>
      </c>
      <c r="AA21" s="56"/>
      <c r="AB21" s="57"/>
    </row>
    <row r="22" spans="1:35" ht="5" customHeight="1" x14ac:dyDescent="0.65">
      <c r="A22" s="13"/>
      <c r="B22" s="49"/>
      <c r="C22" s="13"/>
      <c r="D22" s="14"/>
      <c r="E22" s="14"/>
      <c r="F22" s="122"/>
      <c r="G22" s="123"/>
      <c r="H22" s="122"/>
      <c r="I22" s="124"/>
      <c r="J22" s="124"/>
      <c r="K22" s="123"/>
      <c r="L22" s="123"/>
      <c r="M22" s="124"/>
      <c r="N22" s="123"/>
      <c r="O22" s="124"/>
      <c r="P22" s="124"/>
      <c r="Q22" s="123"/>
      <c r="R22" s="125"/>
      <c r="S22" s="126"/>
      <c r="T22" s="124"/>
      <c r="U22" s="126"/>
      <c r="V22" s="124"/>
      <c r="W22" s="126"/>
      <c r="X22" s="124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" customHeight="1" x14ac:dyDescent="0.6">
      <c r="A23" s="19"/>
      <c r="B23" s="51"/>
      <c r="C23" s="139" t="s">
        <v>94</v>
      </c>
      <c r="D23" s="53"/>
      <c r="E23" s="21"/>
      <c r="F23" s="3"/>
      <c r="G23" s="121"/>
      <c r="H23" s="3"/>
      <c r="I23" s="121"/>
      <c r="J23" s="193"/>
      <c r="K23" s="194"/>
      <c r="L23" s="195"/>
      <c r="M23" s="121"/>
      <c r="N23" s="193"/>
      <c r="O23" s="194"/>
      <c r="P23" s="195"/>
      <c r="Q23" s="121"/>
      <c r="R23" s="3"/>
      <c r="S23" s="121"/>
      <c r="T23" s="3"/>
      <c r="U23" s="121"/>
      <c r="V23" s="3"/>
      <c r="W23" s="121"/>
      <c r="X23" s="3"/>
      <c r="Y23" s="54"/>
      <c r="Z23" s="55">
        <f>SUM(F23:X23)</f>
        <v>0</v>
      </c>
      <c r="AA23" s="56"/>
      <c r="AB23" s="57"/>
    </row>
    <row r="24" spans="1:35" ht="5" customHeight="1" x14ac:dyDescent="0.65">
      <c r="A24" s="13"/>
      <c r="B24" s="49"/>
      <c r="C24" s="13"/>
      <c r="D24" s="14"/>
      <c r="E24" s="14"/>
      <c r="F24" s="122"/>
      <c r="G24" s="123"/>
      <c r="H24" s="122"/>
      <c r="I24" s="124"/>
      <c r="J24" s="124"/>
      <c r="K24" s="123"/>
      <c r="L24" s="123"/>
      <c r="M24" s="124"/>
      <c r="N24" s="123"/>
      <c r="O24" s="124"/>
      <c r="P24" s="124"/>
      <c r="Q24" s="123"/>
      <c r="R24" s="125"/>
      <c r="S24" s="126"/>
      <c r="T24" s="124"/>
      <c r="U24" s="126"/>
      <c r="V24" s="124"/>
      <c r="W24" s="126"/>
      <c r="X24" s="124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" customHeight="1" x14ac:dyDescent="0.6">
      <c r="A25" s="19"/>
      <c r="B25" s="51"/>
      <c r="C25" s="139" t="s">
        <v>112</v>
      </c>
      <c r="D25" s="53"/>
      <c r="E25" s="21"/>
      <c r="F25" s="3"/>
      <c r="G25" s="121"/>
      <c r="H25" s="3"/>
      <c r="I25" s="121"/>
      <c r="J25" s="193"/>
      <c r="K25" s="194"/>
      <c r="L25" s="195"/>
      <c r="M25" s="121"/>
      <c r="N25" s="193"/>
      <c r="O25" s="194"/>
      <c r="P25" s="195"/>
      <c r="Q25" s="121"/>
      <c r="R25" s="3"/>
      <c r="S25" s="121"/>
      <c r="T25" s="3"/>
      <c r="U25" s="121"/>
      <c r="V25" s="3"/>
      <c r="W25" s="121"/>
      <c r="X25" s="3"/>
      <c r="Y25" s="54"/>
      <c r="Z25" s="55">
        <f>SUM(F25:X25)</f>
        <v>0</v>
      </c>
      <c r="AA25" s="56"/>
      <c r="AB25" s="57"/>
    </row>
    <row r="26" spans="1:35" ht="5" customHeight="1" x14ac:dyDescent="0.65">
      <c r="A26" s="13"/>
      <c r="B26" s="49"/>
      <c r="C26" s="13"/>
      <c r="D26" s="14"/>
      <c r="E26" s="14"/>
      <c r="F26" s="122"/>
      <c r="G26" s="123"/>
      <c r="H26" s="122"/>
      <c r="I26" s="124"/>
      <c r="J26" s="124"/>
      <c r="K26" s="123"/>
      <c r="L26" s="123"/>
      <c r="M26" s="124"/>
      <c r="N26" s="123"/>
      <c r="O26" s="124"/>
      <c r="P26" s="124"/>
      <c r="Q26" s="123"/>
      <c r="R26" s="125"/>
      <c r="S26" s="126"/>
      <c r="T26" s="124"/>
      <c r="U26" s="126"/>
      <c r="V26" s="124"/>
      <c r="W26" s="126"/>
      <c r="X26" s="124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" customHeight="1" x14ac:dyDescent="0.6">
      <c r="A27" s="19"/>
      <c r="B27" s="51"/>
      <c r="C27" s="139" t="s">
        <v>113</v>
      </c>
      <c r="D27" s="53"/>
      <c r="E27" s="21"/>
      <c r="F27" s="3"/>
      <c r="G27" s="121"/>
      <c r="H27" s="3"/>
      <c r="I27" s="121"/>
      <c r="J27" s="193"/>
      <c r="K27" s="194"/>
      <c r="L27" s="195"/>
      <c r="M27" s="121"/>
      <c r="N27" s="193"/>
      <c r="O27" s="194"/>
      <c r="P27" s="195"/>
      <c r="Q27" s="121"/>
      <c r="R27" s="3"/>
      <c r="S27" s="121"/>
      <c r="T27" s="3"/>
      <c r="U27" s="121"/>
      <c r="V27" s="3"/>
      <c r="W27" s="121"/>
      <c r="X27" s="3"/>
      <c r="Y27" s="54"/>
      <c r="Z27" s="55">
        <f>SUM(F27:X27)</f>
        <v>0</v>
      </c>
      <c r="AA27" s="56"/>
      <c r="AB27" s="57"/>
    </row>
    <row r="28" spans="1:35" ht="5" customHeight="1" x14ac:dyDescent="0.65">
      <c r="A28" s="13"/>
      <c r="B28" s="49"/>
      <c r="C28" s="13"/>
      <c r="D28" s="14"/>
      <c r="E28" s="14"/>
      <c r="F28" s="122"/>
      <c r="G28" s="123"/>
      <c r="H28" s="122"/>
      <c r="I28" s="124"/>
      <c r="J28" s="124"/>
      <c r="K28" s="123"/>
      <c r="L28" s="123"/>
      <c r="M28" s="124"/>
      <c r="N28" s="123"/>
      <c r="O28" s="124"/>
      <c r="P28" s="124"/>
      <c r="Q28" s="123"/>
      <c r="R28" s="125"/>
      <c r="S28" s="126"/>
      <c r="T28" s="124"/>
      <c r="U28" s="126"/>
      <c r="V28" s="124"/>
      <c r="W28" s="126"/>
      <c r="X28" s="124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" customHeight="1" x14ac:dyDescent="0.6">
      <c r="A29" s="19"/>
      <c r="B29" s="51"/>
      <c r="C29" s="139" t="s">
        <v>114</v>
      </c>
      <c r="D29" s="53"/>
      <c r="E29" s="21"/>
      <c r="F29" s="3"/>
      <c r="G29" s="121"/>
      <c r="H29" s="3"/>
      <c r="I29" s="121"/>
      <c r="J29" s="193"/>
      <c r="K29" s="194"/>
      <c r="L29" s="195"/>
      <c r="M29" s="121"/>
      <c r="N29" s="193"/>
      <c r="O29" s="194"/>
      <c r="P29" s="195"/>
      <c r="Q29" s="121"/>
      <c r="R29" s="3"/>
      <c r="S29" s="121"/>
      <c r="T29" s="3"/>
      <c r="U29" s="121"/>
      <c r="V29" s="3"/>
      <c r="W29" s="121"/>
      <c r="X29" s="3"/>
      <c r="Y29" s="54"/>
      <c r="Z29" s="55">
        <f>SUM(F29:X29)</f>
        <v>0</v>
      </c>
      <c r="AA29" s="56"/>
      <c r="AB29" s="57"/>
    </row>
    <row r="30" spans="1:35" ht="5" customHeight="1" x14ac:dyDescent="0.65">
      <c r="A30" s="13"/>
      <c r="B30" s="49"/>
      <c r="C30" s="13"/>
      <c r="D30" s="14"/>
      <c r="E30" s="14"/>
      <c r="F30" s="122"/>
      <c r="G30" s="123"/>
      <c r="H30" s="122"/>
      <c r="I30" s="124"/>
      <c r="J30" s="124"/>
      <c r="K30" s="123"/>
      <c r="L30" s="123"/>
      <c r="M30" s="124"/>
      <c r="N30" s="123"/>
      <c r="O30" s="124"/>
      <c r="P30" s="124"/>
      <c r="Q30" s="123"/>
      <c r="R30" s="125"/>
      <c r="S30" s="126"/>
      <c r="T30" s="124"/>
      <c r="U30" s="126"/>
      <c r="V30" s="124"/>
      <c r="W30" s="126"/>
      <c r="X30" s="124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" customHeight="1" x14ac:dyDescent="0.6">
      <c r="A31" s="19"/>
      <c r="B31" s="51"/>
      <c r="C31" s="139" t="s">
        <v>115</v>
      </c>
      <c r="D31" s="53"/>
      <c r="E31" s="21"/>
      <c r="F31" s="3"/>
      <c r="G31" s="121"/>
      <c r="H31" s="3"/>
      <c r="I31" s="121"/>
      <c r="J31" s="193"/>
      <c r="K31" s="194"/>
      <c r="L31" s="195"/>
      <c r="M31" s="121"/>
      <c r="N31" s="193"/>
      <c r="O31" s="194"/>
      <c r="P31" s="195"/>
      <c r="Q31" s="121"/>
      <c r="R31" s="3"/>
      <c r="S31" s="121"/>
      <c r="T31" s="3"/>
      <c r="U31" s="121"/>
      <c r="V31" s="3"/>
      <c r="W31" s="121"/>
      <c r="X31" s="3"/>
      <c r="Y31" s="54"/>
      <c r="Z31" s="55">
        <f>SUM(F31:X31)</f>
        <v>0</v>
      </c>
      <c r="AA31" s="56"/>
      <c r="AB31" s="57"/>
    </row>
    <row r="32" spans="1:35" ht="5" customHeight="1" x14ac:dyDescent="0.65">
      <c r="A32" s="13"/>
      <c r="B32" s="49"/>
      <c r="C32" s="13"/>
      <c r="D32" s="14"/>
      <c r="E32" s="14"/>
      <c r="F32" s="122"/>
      <c r="G32" s="123"/>
      <c r="H32" s="122"/>
      <c r="I32" s="124"/>
      <c r="J32" s="124"/>
      <c r="K32" s="123"/>
      <c r="L32" s="123"/>
      <c r="M32" s="124"/>
      <c r="N32" s="123"/>
      <c r="O32" s="124"/>
      <c r="P32" s="124"/>
      <c r="Q32" s="123"/>
      <c r="R32" s="125"/>
      <c r="S32" s="126"/>
      <c r="T32" s="124"/>
      <c r="U32" s="126"/>
      <c r="V32" s="124"/>
      <c r="W32" s="126"/>
      <c r="X32" s="124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" customHeight="1" x14ac:dyDescent="0.6">
      <c r="A33" s="19"/>
      <c r="B33" s="51"/>
      <c r="C33" s="139" t="s">
        <v>116</v>
      </c>
      <c r="D33" s="53"/>
      <c r="E33" s="21"/>
      <c r="F33" s="3"/>
      <c r="G33" s="121"/>
      <c r="H33" s="3"/>
      <c r="I33" s="121"/>
      <c r="J33" s="193"/>
      <c r="K33" s="194"/>
      <c r="L33" s="195"/>
      <c r="M33" s="121"/>
      <c r="N33" s="193"/>
      <c r="O33" s="194"/>
      <c r="P33" s="195"/>
      <c r="Q33" s="121"/>
      <c r="R33" s="3"/>
      <c r="S33" s="121"/>
      <c r="T33" s="3"/>
      <c r="U33" s="121"/>
      <c r="V33" s="3"/>
      <c r="W33" s="121"/>
      <c r="X33" s="3"/>
      <c r="Y33" s="54"/>
      <c r="Z33" s="55">
        <f>SUM(F33:X33)</f>
        <v>0</v>
      </c>
      <c r="AA33" s="56"/>
      <c r="AB33" s="57"/>
    </row>
    <row r="34" spans="1:35" ht="5" customHeight="1" thickBot="1" x14ac:dyDescent="0.8">
      <c r="A34" s="13"/>
      <c r="B34" s="49"/>
      <c r="C34" s="173"/>
      <c r="D34" s="173"/>
      <c r="E34" s="14"/>
      <c r="F34" s="64"/>
      <c r="G34" s="10"/>
      <c r="H34" s="64"/>
      <c r="I34" s="10"/>
      <c r="J34" s="174"/>
      <c r="K34" s="174"/>
      <c r="L34" s="174"/>
      <c r="M34" s="10"/>
      <c r="N34" s="174"/>
      <c r="O34" s="174"/>
      <c r="P34" s="174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" customHeight="1" x14ac:dyDescent="0.6">
      <c r="A35" s="19"/>
      <c r="B35" s="51"/>
      <c r="C35" s="175" t="s">
        <v>0</v>
      </c>
      <c r="D35" s="176"/>
      <c r="E35" s="57"/>
      <c r="F35" s="67">
        <f>SUM(F21:F33)</f>
        <v>0</v>
      </c>
      <c r="G35" s="21"/>
      <c r="H35" s="68">
        <f>SUM(H21:H33)</f>
        <v>0</v>
      </c>
      <c r="I35" s="57"/>
      <c r="J35" s="196">
        <f>SUM(J21:L33)</f>
        <v>0</v>
      </c>
      <c r="K35" s="197"/>
      <c r="L35" s="198"/>
      <c r="M35" s="57"/>
      <c r="N35" s="196">
        <f>SUM(N21:P33)</f>
        <v>0</v>
      </c>
      <c r="O35" s="197"/>
      <c r="P35" s="198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6"/>
      <c r="AB35" s="57"/>
    </row>
    <row r="36" spans="1:35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" customHeight="1" x14ac:dyDescent="0.65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" customHeight="1" x14ac:dyDescent="0.65">
      <c r="A38" s="13"/>
      <c r="B38" s="29" t="s">
        <v>107</v>
      </c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65">
      <c r="A40" s="9"/>
      <c r="B40" s="40"/>
      <c r="C40" s="76"/>
      <c r="D40" s="77"/>
      <c r="E40" s="44"/>
      <c r="F40" s="157" t="s">
        <v>103</v>
      </c>
      <c r="G40" s="44"/>
      <c r="H40" s="184" t="s">
        <v>102</v>
      </c>
      <c r="I40" s="185"/>
      <c r="J40" s="186"/>
      <c r="K40" s="44"/>
      <c r="L40" s="184" t="s">
        <v>105</v>
      </c>
      <c r="M40" s="185"/>
      <c r="N40" s="186"/>
      <c r="O40" s="42"/>
      <c r="R40" s="187"/>
      <c r="S40" s="187"/>
      <c r="T40" s="187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" customHeight="1" x14ac:dyDescent="0.65">
      <c r="A41" s="13"/>
      <c r="B41" s="40"/>
      <c r="C41" s="10"/>
      <c r="E41" s="78"/>
      <c r="F41" s="158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7"/>
      <c r="S41" s="187"/>
      <c r="T41" s="187"/>
    </row>
    <row r="42" spans="1:35" ht="13.75" thickBot="1" x14ac:dyDescent="0.75">
      <c r="A42" s="11"/>
      <c r="B42" s="40"/>
      <c r="C42" s="80"/>
      <c r="D42" s="81"/>
      <c r="E42" s="44"/>
      <c r="F42" s="159"/>
      <c r="G42" s="44"/>
      <c r="H42" s="47" t="s">
        <v>101</v>
      </c>
      <c r="I42" s="44"/>
      <c r="J42" s="47" t="s">
        <v>100</v>
      </c>
      <c r="K42" s="44"/>
      <c r="L42" s="47" t="s">
        <v>101</v>
      </c>
      <c r="M42" s="44"/>
      <c r="N42" s="47" t="s">
        <v>100</v>
      </c>
      <c r="O42" s="42"/>
      <c r="Q42" s="10"/>
      <c r="R42" s="187"/>
      <c r="S42" s="187"/>
      <c r="T42" s="187"/>
    </row>
    <row r="43" spans="1:35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 t="str">
        <f>IFERROR(H43/F43,"")</f>
        <v/>
      </c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8" customFormat="1" ht="16" customHeight="1" x14ac:dyDescent="0.6">
      <c r="A44" s="84"/>
      <c r="B44" s="85"/>
      <c r="C44" s="117" t="s">
        <v>111</v>
      </c>
      <c r="D44" s="53"/>
      <c r="E44" s="83"/>
      <c r="F44" s="3"/>
      <c r="G44" s="121"/>
      <c r="H44" s="3"/>
      <c r="I44" s="86"/>
      <c r="J44" s="141">
        <f>IFERROR(H44/F44,0)</f>
        <v>0</v>
      </c>
      <c r="K44" s="86"/>
      <c r="L44" s="140"/>
      <c r="M44" s="87"/>
      <c r="N44" s="90"/>
      <c r="O44" s="42"/>
      <c r="P44" s="83"/>
      <c r="R44" s="89"/>
      <c r="S44" s="86"/>
      <c r="T44" s="90"/>
      <c r="U44" s="83"/>
      <c r="W44" s="83"/>
      <c r="Y44" s="83"/>
      <c r="AA44" s="83"/>
      <c r="AB44" s="83"/>
      <c r="AD44" s="83"/>
      <c r="AF44" s="83"/>
      <c r="AG44" s="91"/>
      <c r="AH44" s="83"/>
      <c r="AI44" s="83"/>
    </row>
    <row r="45" spans="1:35" s="99" customFormat="1" ht="5" customHeight="1" x14ac:dyDescent="0.6">
      <c r="A45" s="92"/>
      <c r="B45" s="93"/>
      <c r="C45" s="94"/>
      <c r="D45" s="95"/>
      <c r="E45" s="78"/>
      <c r="F45" s="127"/>
      <c r="G45" s="128"/>
      <c r="H45" s="127"/>
      <c r="I45" s="97"/>
      <c r="J45" s="142"/>
      <c r="K45" s="97"/>
      <c r="L45" s="79"/>
      <c r="M45" s="79"/>
      <c r="N45" s="79"/>
      <c r="O45" s="56"/>
      <c r="P45" s="98"/>
      <c r="R45" s="97"/>
      <c r="S45" s="97"/>
      <c r="T45" s="97"/>
      <c r="U45" s="98"/>
      <c r="W45" s="98"/>
      <c r="Y45" s="98"/>
      <c r="AA45" s="98"/>
      <c r="AB45" s="98"/>
      <c r="AD45" s="98"/>
      <c r="AF45" s="98"/>
      <c r="AG45" s="100"/>
      <c r="AH45" s="98"/>
      <c r="AI45" s="98"/>
    </row>
    <row r="46" spans="1:35" s="88" customFormat="1" ht="16" customHeight="1" x14ac:dyDescent="0.6">
      <c r="A46" s="84"/>
      <c r="B46" s="85"/>
      <c r="C46" s="117" t="s">
        <v>110</v>
      </c>
      <c r="D46" s="53"/>
      <c r="E46" s="83"/>
      <c r="F46" s="3"/>
      <c r="G46" s="121"/>
      <c r="J46" s="143"/>
      <c r="K46" s="86"/>
      <c r="L46" s="3"/>
      <c r="M46" s="101"/>
      <c r="N46" s="141">
        <f>IFERROR(L46/F46,0)</f>
        <v>0</v>
      </c>
      <c r="O46" s="56"/>
      <c r="P46" s="83"/>
      <c r="R46" s="89"/>
      <c r="S46" s="86"/>
      <c r="T46" s="90"/>
      <c r="U46" s="83"/>
      <c r="W46" s="83"/>
      <c r="Y46" s="83"/>
      <c r="AA46" s="83"/>
      <c r="AB46" s="83"/>
      <c r="AD46" s="83"/>
      <c r="AF46" s="83"/>
      <c r="AG46" s="91"/>
      <c r="AH46" s="83"/>
      <c r="AI46" s="83"/>
    </row>
    <row r="47" spans="1:35" s="99" customFormat="1" ht="5" customHeight="1" thickBot="1" x14ac:dyDescent="0.8">
      <c r="A47" s="92"/>
      <c r="B47" s="93"/>
      <c r="C47" s="173"/>
      <c r="D47" s="173"/>
      <c r="E47" s="78"/>
      <c r="F47" s="102"/>
      <c r="G47" s="96"/>
      <c r="H47" s="102"/>
      <c r="I47" s="78"/>
      <c r="J47" s="144"/>
      <c r="K47" s="78"/>
      <c r="L47" s="103"/>
      <c r="M47" s="78"/>
      <c r="N47" s="144"/>
      <c r="O47" s="42"/>
      <c r="P47" s="98"/>
      <c r="R47" s="97"/>
      <c r="S47" s="97"/>
      <c r="T47" s="97"/>
      <c r="U47" s="98"/>
      <c r="W47" s="98"/>
      <c r="Y47" s="98"/>
      <c r="AA47" s="98"/>
      <c r="AB47" s="98"/>
      <c r="AD47" s="98"/>
      <c r="AF47" s="98"/>
      <c r="AG47" s="100"/>
      <c r="AH47" s="98"/>
      <c r="AI47" s="98"/>
    </row>
    <row r="48" spans="1:35" s="88" customFormat="1" ht="16" customHeight="1" x14ac:dyDescent="0.6">
      <c r="A48" s="84"/>
      <c r="B48" s="85"/>
      <c r="C48" s="175" t="s">
        <v>0</v>
      </c>
      <c r="D48" s="176"/>
      <c r="E48" s="83"/>
      <c r="F48" s="67">
        <f>SUM(F44:F46)</f>
        <v>0</v>
      </c>
      <c r="G48" s="21"/>
      <c r="H48" s="67">
        <f>H44</f>
        <v>0</v>
      </c>
      <c r="I48" s="83"/>
      <c r="J48" s="141">
        <f>IFERROR(H48/F48,0)</f>
        <v>0</v>
      </c>
      <c r="K48" s="86"/>
      <c r="L48" s="67">
        <f>L46</f>
        <v>0</v>
      </c>
      <c r="M48" s="83"/>
      <c r="N48" s="141">
        <f>IFERROR(L48/F48,0)</f>
        <v>0</v>
      </c>
      <c r="O48" s="56"/>
      <c r="P48" s="83"/>
      <c r="R48" s="183"/>
      <c r="S48" s="183"/>
      <c r="T48" s="183"/>
      <c r="U48" s="83"/>
      <c r="W48" s="83"/>
      <c r="Y48" s="83"/>
      <c r="AA48" s="83"/>
      <c r="AB48" s="83"/>
      <c r="AD48" s="83"/>
      <c r="AF48" s="83"/>
      <c r="AG48" s="91"/>
      <c r="AH48" s="83"/>
      <c r="AI48" s="83"/>
    </row>
    <row r="49" spans="1:35" ht="11" customHeight="1" x14ac:dyDescent="0.65">
      <c r="B49" s="69"/>
      <c r="C49" s="104"/>
      <c r="D49" s="105"/>
      <c r="E49" s="106"/>
      <c r="F49" s="107"/>
      <c r="G49" s="106"/>
      <c r="H49" s="106"/>
      <c r="I49" s="108"/>
      <c r="J49" s="106"/>
      <c r="K49" s="108"/>
      <c r="L49" s="107"/>
      <c r="M49" s="108"/>
      <c r="N49" s="107"/>
      <c r="O49" s="73"/>
      <c r="P49" s="109"/>
      <c r="Q49" s="10"/>
      <c r="R49" s="11"/>
      <c r="S49" s="110"/>
      <c r="T49" s="11"/>
    </row>
    <row r="50" spans="1:35" ht="14" customHeight="1" x14ac:dyDescent="0.65">
      <c r="B50" s="13"/>
      <c r="C50" s="111"/>
      <c r="D50" s="81"/>
      <c r="E50" s="21"/>
      <c r="F50" s="112"/>
      <c r="G50" s="110"/>
      <c r="H50" s="110"/>
      <c r="J50" s="110"/>
      <c r="K50" s="110"/>
      <c r="L50" s="112"/>
      <c r="M50" s="110"/>
      <c r="N50" s="112"/>
      <c r="Q50" s="110"/>
      <c r="R50" s="11"/>
      <c r="S50" s="21"/>
      <c r="T50" s="129"/>
    </row>
    <row r="51" spans="1:35" s="20" customFormat="1" ht="20" customHeight="1" x14ac:dyDescent="0.6">
      <c r="A51" s="19"/>
      <c r="B51" s="29" t="s">
        <v>93</v>
      </c>
      <c r="C51" s="113"/>
      <c r="D51" s="114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5"/>
      <c r="Y51" s="32"/>
      <c r="Z51" s="116"/>
      <c r="AA51" s="32"/>
      <c r="AB51" s="32"/>
    </row>
    <row r="52" spans="1:35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5" customHeight="1" x14ac:dyDescent="0.6">
      <c r="A53" s="10"/>
      <c r="B53" s="40"/>
      <c r="C53" s="160"/>
      <c r="D53" s="160"/>
      <c r="F53" s="161" t="s">
        <v>81</v>
      </c>
      <c r="G53" s="162"/>
      <c r="H53" s="163"/>
      <c r="I53" s="44"/>
      <c r="J53" s="164" t="s">
        <v>82</v>
      </c>
      <c r="K53" s="165"/>
      <c r="L53" s="166"/>
      <c r="M53" s="44"/>
      <c r="N53" s="164" t="s">
        <v>2</v>
      </c>
      <c r="O53" s="165"/>
      <c r="P53" s="166"/>
      <c r="Q53" s="44"/>
      <c r="R53" s="157" t="s">
        <v>3</v>
      </c>
      <c r="S53" s="44"/>
      <c r="T53" s="157" t="s">
        <v>6</v>
      </c>
      <c r="U53" s="44"/>
      <c r="V53" s="157" t="s">
        <v>4</v>
      </c>
      <c r="W53" s="44"/>
      <c r="X53" s="157" t="s">
        <v>7</v>
      </c>
      <c r="Y53" s="44"/>
      <c r="Z53" s="157" t="s">
        <v>0</v>
      </c>
      <c r="AA53" s="42"/>
      <c r="AD53" s="10"/>
      <c r="AF53" s="10"/>
      <c r="AG53" s="10"/>
      <c r="AH53" s="10"/>
      <c r="AI53" s="10"/>
    </row>
    <row r="54" spans="1:35" ht="5" customHeight="1" x14ac:dyDescent="0.6">
      <c r="A54" s="10"/>
      <c r="B54" s="40"/>
      <c r="C54" s="160"/>
      <c r="D54" s="160"/>
      <c r="F54" s="43"/>
      <c r="J54" s="167"/>
      <c r="K54" s="168"/>
      <c r="L54" s="169"/>
      <c r="N54" s="167"/>
      <c r="O54" s="168"/>
      <c r="P54" s="169"/>
      <c r="R54" s="158"/>
      <c r="T54" s="158"/>
      <c r="V54" s="158"/>
      <c r="X54" s="158"/>
      <c r="Z54" s="158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75">
      <c r="B55" s="46"/>
      <c r="C55" s="160"/>
      <c r="D55" s="160"/>
      <c r="E55" s="44"/>
      <c r="F55" s="47" t="s">
        <v>1</v>
      </c>
      <c r="G55" s="44"/>
      <c r="H55" s="47" t="s">
        <v>89</v>
      </c>
      <c r="J55" s="170"/>
      <c r="K55" s="171"/>
      <c r="L55" s="172"/>
      <c r="N55" s="170"/>
      <c r="O55" s="171"/>
      <c r="P55" s="172"/>
      <c r="R55" s="159"/>
      <c r="T55" s="159"/>
      <c r="V55" s="159"/>
      <c r="X55" s="159"/>
      <c r="Z55" s="159"/>
      <c r="AA55" s="48"/>
      <c r="AB55" s="44"/>
    </row>
    <row r="56" spans="1:35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" customHeight="1" x14ac:dyDescent="0.65">
      <c r="B58" s="51"/>
      <c r="C58" s="188" t="s">
        <v>95</v>
      </c>
      <c r="D58" s="189" t="s">
        <v>83</v>
      </c>
      <c r="E58" s="21"/>
      <c r="F58" s="3"/>
      <c r="G58" s="121"/>
      <c r="H58" s="3"/>
      <c r="I58" s="121"/>
      <c r="J58" s="193"/>
      <c r="K58" s="194"/>
      <c r="L58" s="195"/>
      <c r="M58" s="121"/>
      <c r="N58" s="193"/>
      <c r="O58" s="194"/>
      <c r="P58" s="195"/>
      <c r="Q58" s="121"/>
      <c r="R58" s="3"/>
      <c r="S58" s="121"/>
      <c r="T58" s="3"/>
      <c r="U58" s="121"/>
      <c r="V58" s="3"/>
      <c r="W58" s="121"/>
      <c r="X58" s="3"/>
      <c r="Y58" s="54"/>
      <c r="Z58" s="55">
        <f>SUM(F58:X58)</f>
        <v>0</v>
      </c>
      <c r="AA58" s="56"/>
      <c r="AB58" s="57"/>
      <c r="AD58" s="10"/>
      <c r="AF58" s="10"/>
      <c r="AG58" s="10"/>
      <c r="AH58" s="10"/>
      <c r="AI58" s="10"/>
    </row>
    <row r="59" spans="1:35" s="16" customFormat="1" ht="5" customHeight="1" x14ac:dyDescent="0.65">
      <c r="A59" s="9"/>
      <c r="B59" s="49"/>
      <c r="C59" s="50"/>
      <c r="D59" s="14"/>
      <c r="E59" s="15"/>
      <c r="F59" s="122"/>
      <c r="G59" s="123"/>
      <c r="H59" s="122"/>
      <c r="I59" s="124"/>
      <c r="J59" s="124"/>
      <c r="K59" s="123"/>
      <c r="L59" s="123"/>
      <c r="M59" s="124"/>
      <c r="N59" s="123"/>
      <c r="O59" s="124"/>
      <c r="P59" s="124"/>
      <c r="Q59" s="123"/>
      <c r="R59" s="125"/>
      <c r="S59" s="126"/>
      <c r="T59" s="124"/>
      <c r="U59" s="126"/>
      <c r="V59" s="124"/>
      <c r="W59" s="126"/>
      <c r="X59" s="124"/>
      <c r="Y59" s="62"/>
      <c r="Z59" s="11"/>
      <c r="AA59" s="18"/>
      <c r="AB59" s="15"/>
    </row>
    <row r="60" spans="1:35" ht="17" customHeight="1" x14ac:dyDescent="0.65">
      <c r="B60" s="51"/>
      <c r="C60" s="188" t="s">
        <v>96</v>
      </c>
      <c r="D60" s="189" t="s">
        <v>84</v>
      </c>
      <c r="E60" s="21"/>
      <c r="F60" s="3"/>
      <c r="G60" s="121"/>
      <c r="H60" s="3"/>
      <c r="I60" s="121"/>
      <c r="J60" s="193"/>
      <c r="K60" s="194"/>
      <c r="L60" s="195"/>
      <c r="M60" s="121"/>
      <c r="N60" s="193"/>
      <c r="O60" s="194"/>
      <c r="P60" s="195"/>
      <c r="Q60" s="121"/>
      <c r="R60" s="3"/>
      <c r="S60" s="121"/>
      <c r="T60" s="3"/>
      <c r="U60" s="121"/>
      <c r="V60" s="3"/>
      <c r="W60" s="121"/>
      <c r="X60" s="3"/>
      <c r="Y60" s="54"/>
      <c r="Z60" s="55">
        <f>SUM(F60:X60)</f>
        <v>0</v>
      </c>
      <c r="AA60" s="56"/>
      <c r="AB60" s="57"/>
      <c r="AD60" s="10"/>
      <c r="AF60" s="10"/>
      <c r="AG60" s="10"/>
      <c r="AH60" s="10"/>
      <c r="AI60" s="10"/>
    </row>
    <row r="61" spans="1:35" s="16" customFormat="1" ht="5" customHeight="1" x14ac:dyDescent="0.65">
      <c r="A61" s="9"/>
      <c r="B61" s="49"/>
      <c r="C61" s="50"/>
      <c r="D61" s="14"/>
      <c r="E61" s="15"/>
      <c r="F61" s="122"/>
      <c r="G61" s="123"/>
      <c r="H61" s="122"/>
      <c r="I61" s="124"/>
      <c r="J61" s="124"/>
      <c r="K61" s="123"/>
      <c r="L61" s="123"/>
      <c r="M61" s="124"/>
      <c r="N61" s="123"/>
      <c r="O61" s="124"/>
      <c r="P61" s="124"/>
      <c r="Q61" s="123"/>
      <c r="R61" s="125"/>
      <c r="S61" s="126"/>
      <c r="T61" s="124"/>
      <c r="U61" s="126"/>
      <c r="V61" s="124"/>
      <c r="W61" s="126"/>
      <c r="X61" s="124"/>
      <c r="Y61" s="62"/>
      <c r="Z61" s="11"/>
      <c r="AA61" s="18"/>
      <c r="AB61" s="15"/>
    </row>
    <row r="62" spans="1:35" ht="17" customHeight="1" x14ac:dyDescent="0.65">
      <c r="B62" s="51"/>
      <c r="C62" s="188" t="s">
        <v>97</v>
      </c>
      <c r="D62" s="189" t="s">
        <v>85</v>
      </c>
      <c r="E62" s="21"/>
      <c r="F62" s="3"/>
      <c r="G62" s="121"/>
      <c r="H62" s="3"/>
      <c r="I62" s="121"/>
      <c r="J62" s="193"/>
      <c r="K62" s="194"/>
      <c r="L62" s="195"/>
      <c r="M62" s="121"/>
      <c r="N62" s="193"/>
      <c r="O62" s="194"/>
      <c r="P62" s="195"/>
      <c r="Q62" s="121"/>
      <c r="R62" s="3"/>
      <c r="S62" s="121"/>
      <c r="T62" s="3"/>
      <c r="U62" s="121"/>
      <c r="V62" s="3"/>
      <c r="W62" s="121"/>
      <c r="X62" s="3"/>
      <c r="Y62" s="54"/>
      <c r="Z62" s="55">
        <f>SUM(F62:X62)</f>
        <v>0</v>
      </c>
      <c r="AA62" s="56"/>
      <c r="AB62" s="57"/>
      <c r="AD62" s="10"/>
      <c r="AF62" s="10"/>
      <c r="AG62" s="10"/>
      <c r="AH62" s="10"/>
      <c r="AI62" s="10"/>
    </row>
    <row r="63" spans="1:35" s="16" customFormat="1" ht="5" customHeight="1" x14ac:dyDescent="0.65">
      <c r="A63" s="9"/>
      <c r="B63" s="49"/>
      <c r="C63" s="50"/>
      <c r="D63" s="14"/>
      <c r="E63" s="15"/>
      <c r="F63" s="122"/>
      <c r="G63" s="123"/>
      <c r="H63" s="122"/>
      <c r="I63" s="124"/>
      <c r="J63" s="124"/>
      <c r="K63" s="123"/>
      <c r="L63" s="123"/>
      <c r="M63" s="124"/>
      <c r="N63" s="123"/>
      <c r="O63" s="124"/>
      <c r="P63" s="124"/>
      <c r="Q63" s="123"/>
      <c r="R63" s="125"/>
      <c r="S63" s="126"/>
      <c r="T63" s="124"/>
      <c r="U63" s="126"/>
      <c r="V63" s="124"/>
      <c r="W63" s="126"/>
      <c r="X63" s="124"/>
      <c r="Y63" s="62"/>
      <c r="Z63" s="11"/>
      <c r="AA63" s="18"/>
      <c r="AB63" s="15"/>
    </row>
    <row r="64" spans="1:35" ht="17" customHeight="1" x14ac:dyDescent="0.65">
      <c r="B64" s="51"/>
      <c r="C64" s="188" t="s">
        <v>98</v>
      </c>
      <c r="D64" s="189" t="s">
        <v>86</v>
      </c>
      <c r="E64" s="21"/>
      <c r="F64" s="3"/>
      <c r="G64" s="121"/>
      <c r="H64" s="3"/>
      <c r="I64" s="121"/>
      <c r="J64" s="193"/>
      <c r="K64" s="194"/>
      <c r="L64" s="195"/>
      <c r="M64" s="121"/>
      <c r="N64" s="193"/>
      <c r="O64" s="194"/>
      <c r="P64" s="195"/>
      <c r="Q64" s="121"/>
      <c r="R64" s="3"/>
      <c r="S64" s="121"/>
      <c r="T64" s="3"/>
      <c r="U64" s="121"/>
      <c r="V64" s="3"/>
      <c r="W64" s="121"/>
      <c r="X64" s="3"/>
      <c r="Y64" s="54"/>
      <c r="Z64" s="55">
        <f>SUM(F64:X64)</f>
        <v>0</v>
      </c>
      <c r="AA64" s="56"/>
      <c r="AB64" s="57"/>
      <c r="AD64" s="10"/>
      <c r="AF64" s="10"/>
      <c r="AG64" s="10"/>
      <c r="AH64" s="10"/>
      <c r="AI64" s="10"/>
    </row>
    <row r="65" spans="1:35" s="16" customFormat="1" ht="5" customHeight="1" x14ac:dyDescent="0.65">
      <c r="A65" s="9"/>
      <c r="B65" s="49"/>
      <c r="C65" s="50"/>
      <c r="D65" s="14"/>
      <c r="E65" s="15"/>
      <c r="F65" s="122"/>
      <c r="G65" s="123"/>
      <c r="H65" s="122"/>
      <c r="I65" s="124"/>
      <c r="J65" s="124"/>
      <c r="K65" s="123"/>
      <c r="L65" s="123"/>
      <c r="M65" s="124"/>
      <c r="N65" s="123"/>
      <c r="O65" s="124"/>
      <c r="P65" s="124"/>
      <c r="Q65" s="123"/>
      <c r="R65" s="125"/>
      <c r="S65" s="126"/>
      <c r="T65" s="124"/>
      <c r="U65" s="126"/>
      <c r="V65" s="124"/>
      <c r="W65" s="126"/>
      <c r="X65" s="124"/>
      <c r="Y65" s="62"/>
      <c r="Z65" s="11"/>
      <c r="AA65" s="18"/>
      <c r="AB65" s="15"/>
    </row>
    <row r="66" spans="1:35" s="11" customFormat="1" ht="17" customHeight="1" x14ac:dyDescent="0.65">
      <c r="A66" s="9"/>
      <c r="B66" s="51"/>
      <c r="C66" s="188" t="s">
        <v>99</v>
      </c>
      <c r="D66" s="189" t="s">
        <v>87</v>
      </c>
      <c r="E66" s="21"/>
      <c r="F66" s="3"/>
      <c r="G66" s="121"/>
      <c r="H66" s="3"/>
      <c r="I66" s="121"/>
      <c r="J66" s="193"/>
      <c r="K66" s="194"/>
      <c r="L66" s="195"/>
      <c r="M66" s="121"/>
      <c r="N66" s="193"/>
      <c r="O66" s="194"/>
      <c r="P66" s="195"/>
      <c r="Q66" s="121"/>
      <c r="R66" s="3"/>
      <c r="S66" s="121"/>
      <c r="T66" s="3"/>
      <c r="U66" s="121"/>
      <c r="V66" s="3"/>
      <c r="W66" s="121"/>
      <c r="X66" s="3"/>
      <c r="Y66" s="54"/>
      <c r="Z66" s="55">
        <f>SUM(F66:X66)</f>
        <v>0</v>
      </c>
      <c r="AA66" s="56"/>
      <c r="AB66" s="57"/>
    </row>
    <row r="67" spans="1:35" ht="5" customHeight="1" thickBot="1" x14ac:dyDescent="0.8">
      <c r="A67" s="13"/>
      <c r="B67" s="49"/>
      <c r="C67" s="173"/>
      <c r="D67" s="173"/>
      <c r="E67" s="14"/>
      <c r="F67" s="64"/>
      <c r="G67" s="10"/>
      <c r="H67" s="64"/>
      <c r="I67" s="10"/>
      <c r="J67" s="174"/>
      <c r="K67" s="174"/>
      <c r="L67" s="174"/>
      <c r="M67" s="10"/>
      <c r="N67" s="174"/>
      <c r="O67" s="174"/>
      <c r="P67" s="174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" customHeight="1" x14ac:dyDescent="0.65">
      <c r="A68" s="118"/>
      <c r="B68" s="119"/>
      <c r="C68" s="175" t="s">
        <v>0</v>
      </c>
      <c r="D68" s="176"/>
      <c r="E68" s="57"/>
      <c r="F68" s="67">
        <f>SUM(F58:F66)</f>
        <v>0</v>
      </c>
      <c r="G68" s="21"/>
      <c r="H68" s="68">
        <f>SUM(H58:H66)</f>
        <v>0</v>
      </c>
      <c r="I68" s="57"/>
      <c r="J68" s="196">
        <f>SUM(J58:L66)</f>
        <v>0</v>
      </c>
      <c r="K68" s="197"/>
      <c r="L68" s="198"/>
      <c r="M68" s="57"/>
      <c r="N68" s="196">
        <f>SUM(N58:P66)</f>
        <v>0</v>
      </c>
      <c r="O68" s="197"/>
      <c r="P68" s="198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6"/>
      <c r="AB68" s="120"/>
    </row>
    <row r="69" spans="1:35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.5" x14ac:dyDescent="0.65">
      <c r="A71" s="9"/>
      <c r="B71" s="9"/>
      <c r="C71" s="129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.5" x14ac:dyDescent="0.65">
      <c r="A72" s="9"/>
      <c r="B72" s="9"/>
      <c r="C72" s="129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" customHeight="1" x14ac:dyDescent="0.65">
      <c r="AD74" s="10"/>
      <c r="AF74" s="10"/>
      <c r="AG74" s="10"/>
      <c r="AH74" s="10"/>
      <c r="AI74" s="10"/>
    </row>
    <row r="75" spans="1:35" ht="23" customHeight="1" x14ac:dyDescent="0.65">
      <c r="AD75" s="10"/>
      <c r="AF75" s="10"/>
      <c r="AG75" s="10"/>
      <c r="AH75" s="10"/>
      <c r="AI75" s="10"/>
    </row>
    <row r="76" spans="1:35" ht="23" customHeight="1" x14ac:dyDescent="0.65">
      <c r="AD76" s="10"/>
      <c r="AF76" s="10"/>
      <c r="AG76" s="10"/>
      <c r="AH76" s="10"/>
      <c r="AI76" s="10"/>
    </row>
    <row r="77" spans="1:35" ht="23" customHeight="1" x14ac:dyDescent="0.65">
      <c r="AD77" s="10"/>
      <c r="AF77" s="10"/>
      <c r="AG77" s="10"/>
      <c r="AH77" s="10"/>
      <c r="AI77" s="10"/>
    </row>
    <row r="78" spans="1:35" ht="23" customHeight="1" x14ac:dyDescent="0.65">
      <c r="AD78" s="10"/>
      <c r="AF78" s="10"/>
      <c r="AG78" s="10"/>
      <c r="AH78" s="10"/>
      <c r="AI78" s="10"/>
    </row>
    <row r="79" spans="1:35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C67:D67"/>
    <mergeCell ref="J67:L67"/>
    <mergeCell ref="N67:P67"/>
    <mergeCell ref="C68:D68"/>
    <mergeCell ref="J68:L68"/>
    <mergeCell ref="N68:P68"/>
    <mergeCell ref="C64:D64"/>
    <mergeCell ref="J64:L64"/>
    <mergeCell ref="N64:P64"/>
    <mergeCell ref="C66:D66"/>
    <mergeCell ref="J66:L66"/>
    <mergeCell ref="N66:P66"/>
    <mergeCell ref="C60:D60"/>
    <mergeCell ref="J60:L60"/>
    <mergeCell ref="N60:P60"/>
    <mergeCell ref="C62:D62"/>
    <mergeCell ref="J62:L62"/>
    <mergeCell ref="N62:P62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J27:L27"/>
    <mergeCell ref="N27:P27"/>
    <mergeCell ref="J29:L29"/>
    <mergeCell ref="N29:P29"/>
    <mergeCell ref="J31:L31"/>
    <mergeCell ref="N31:P31"/>
    <mergeCell ref="J21:L21"/>
    <mergeCell ref="N21:P21"/>
    <mergeCell ref="J23:L23"/>
    <mergeCell ref="N23:P23"/>
    <mergeCell ref="J25:L25"/>
    <mergeCell ref="N25:P25"/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1:KD198"/>
  <sheetViews>
    <sheetView zoomScale="86" zoomScaleNormal="93" zoomScalePageLayoutView="93" workbookViewId="0">
      <selection activeCell="T46" sqref="T46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7.5" style="11" bestFit="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4" style="10" customWidth="1"/>
    <col min="27" max="27" width="2" style="11" customWidth="1"/>
    <col min="28" max="28" width="0.81640625" style="11" customWidth="1"/>
    <col min="29" max="29" width="11.5" style="10" hidden="1" customWidth="1"/>
    <col min="30" max="30" width="0.81640625" style="11" hidden="1" customWidth="1"/>
    <col min="31" max="31" width="11.5" style="10" hidden="1" customWidth="1"/>
    <col min="32" max="32" width="0.81640625" style="11" hidden="1" customWidth="1"/>
    <col min="33" max="33" width="11.5" style="12" hidden="1" customWidth="1"/>
    <col min="34" max="35" width="0.81640625" style="11" hidden="1" customWidth="1"/>
    <col min="36" max="290" width="9.1796875" style="10" hidden="1" customWidth="1"/>
    <col min="291" max="16384" width="8.6796875" style="10" hidden="1"/>
  </cols>
  <sheetData>
    <row r="1" spans="1:35" ht="15.25" x14ac:dyDescent="0.65"/>
    <row r="2" spans="1:35" ht="30" customHeight="1" x14ac:dyDescent="0.65">
      <c r="D2" s="151" t="s">
        <v>104</v>
      </c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</row>
    <row r="3" spans="1:35" ht="37" customHeight="1" x14ac:dyDescent="0.65"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</row>
    <row r="4" spans="1:35" ht="15.25" x14ac:dyDescent="0.65"/>
    <row r="5" spans="1:35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" customHeight="1" x14ac:dyDescent="0.6">
      <c r="A6" s="19"/>
      <c r="B6" s="152"/>
      <c r="C6" s="152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5" customHeight="1" x14ac:dyDescent="0.65">
      <c r="A11" s="13"/>
      <c r="B11" s="13"/>
      <c r="C11" s="26" t="s">
        <v>109</v>
      </c>
      <c r="D11" s="202" t="str">
        <f>Summary!D11:O11</f>
        <v>Mt. San Antonio</v>
      </c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204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65">
      <c r="A12" s="13"/>
      <c r="B12" s="13"/>
      <c r="C12" s="129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5" customHeight="1" x14ac:dyDescent="0.65">
      <c r="A13" s="13"/>
      <c r="B13" s="13"/>
      <c r="C13" s="26" t="s">
        <v>90</v>
      </c>
      <c r="D13" s="199"/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1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65">
      <c r="A14" s="13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65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29"/>
      <c r="U15" s="32"/>
      <c r="V15" s="33"/>
      <c r="W15" s="32"/>
      <c r="X15" s="33"/>
      <c r="Y15" s="32"/>
      <c r="Z15" s="33"/>
      <c r="AA15" s="32"/>
      <c r="AB15" s="32"/>
    </row>
    <row r="16" spans="1:35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6">
      <c r="A17" s="10"/>
      <c r="B17" s="40"/>
      <c r="C17" s="160"/>
      <c r="D17" s="160"/>
      <c r="F17" s="161" t="s">
        <v>81</v>
      </c>
      <c r="G17" s="162"/>
      <c r="H17" s="163"/>
      <c r="I17" s="44"/>
      <c r="J17" s="164" t="s">
        <v>82</v>
      </c>
      <c r="K17" s="165"/>
      <c r="L17" s="166"/>
      <c r="M17" s="44"/>
      <c r="N17" s="164" t="s">
        <v>2</v>
      </c>
      <c r="O17" s="165"/>
      <c r="P17" s="166"/>
      <c r="Q17" s="44"/>
      <c r="R17" s="157" t="s">
        <v>3</v>
      </c>
      <c r="S17" s="44"/>
      <c r="T17" s="157" t="s">
        <v>6</v>
      </c>
      <c r="U17" s="44"/>
      <c r="V17" s="157" t="s">
        <v>4</v>
      </c>
      <c r="W17" s="44"/>
      <c r="X17" s="157" t="s">
        <v>7</v>
      </c>
      <c r="Y17" s="44"/>
      <c r="Z17" s="157" t="s">
        <v>0</v>
      </c>
      <c r="AA17" s="42"/>
    </row>
    <row r="18" spans="1:35" ht="5" customHeight="1" x14ac:dyDescent="0.6">
      <c r="A18" s="10"/>
      <c r="B18" s="40"/>
      <c r="C18" s="160"/>
      <c r="D18" s="160"/>
      <c r="F18" s="43"/>
      <c r="J18" s="167"/>
      <c r="K18" s="168"/>
      <c r="L18" s="169"/>
      <c r="N18" s="167"/>
      <c r="O18" s="168"/>
      <c r="P18" s="169"/>
      <c r="R18" s="158"/>
      <c r="T18" s="158"/>
      <c r="V18" s="158"/>
      <c r="X18" s="158"/>
      <c r="Z18" s="158"/>
      <c r="AA18" s="42"/>
    </row>
    <row r="19" spans="1:35" s="45" customFormat="1" ht="29" customHeight="1" thickBot="1" x14ac:dyDescent="0.75">
      <c r="B19" s="46"/>
      <c r="C19" s="160"/>
      <c r="D19" s="160"/>
      <c r="E19" s="44"/>
      <c r="F19" s="47" t="s">
        <v>1</v>
      </c>
      <c r="G19" s="44"/>
      <c r="H19" s="47" t="s">
        <v>89</v>
      </c>
      <c r="J19" s="170"/>
      <c r="K19" s="171"/>
      <c r="L19" s="172"/>
      <c r="N19" s="170"/>
      <c r="O19" s="171"/>
      <c r="P19" s="172"/>
      <c r="R19" s="159"/>
      <c r="T19" s="159"/>
      <c r="V19" s="159"/>
      <c r="X19" s="159"/>
      <c r="Z19" s="159"/>
      <c r="AA19" s="48"/>
      <c r="AB19" s="44"/>
    </row>
    <row r="20" spans="1:35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" customHeight="1" x14ac:dyDescent="0.6">
      <c r="A21" s="19"/>
      <c r="B21" s="51"/>
      <c r="C21" s="139" t="s">
        <v>91</v>
      </c>
      <c r="D21" s="53"/>
      <c r="E21" s="21"/>
      <c r="F21" s="3"/>
      <c r="G21" s="121"/>
      <c r="H21" s="3"/>
      <c r="I21" s="121"/>
      <c r="J21" s="193"/>
      <c r="K21" s="194"/>
      <c r="L21" s="195"/>
      <c r="M21" s="121"/>
      <c r="N21" s="193"/>
      <c r="O21" s="194"/>
      <c r="P21" s="195"/>
      <c r="Q21" s="121"/>
      <c r="R21" s="3"/>
      <c r="S21" s="121"/>
      <c r="T21" s="3"/>
      <c r="U21" s="121"/>
      <c r="V21" s="3"/>
      <c r="W21" s="121"/>
      <c r="X21" s="3"/>
      <c r="Y21" s="54"/>
      <c r="Z21" s="55">
        <f>SUM(F21:X21)</f>
        <v>0</v>
      </c>
      <c r="AA21" s="56"/>
      <c r="AB21" s="57"/>
    </row>
    <row r="22" spans="1:35" ht="5" customHeight="1" x14ac:dyDescent="0.65">
      <c r="A22" s="13"/>
      <c r="B22" s="49"/>
      <c r="C22" s="13"/>
      <c r="D22" s="14"/>
      <c r="E22" s="14"/>
      <c r="F22" s="122"/>
      <c r="G22" s="123"/>
      <c r="H22" s="122"/>
      <c r="I22" s="124"/>
      <c r="J22" s="124"/>
      <c r="K22" s="123"/>
      <c r="L22" s="123"/>
      <c r="M22" s="124"/>
      <c r="N22" s="123"/>
      <c r="O22" s="124"/>
      <c r="P22" s="124"/>
      <c r="Q22" s="123"/>
      <c r="R22" s="125"/>
      <c r="S22" s="126"/>
      <c r="T22" s="124"/>
      <c r="U22" s="126"/>
      <c r="V22" s="124"/>
      <c r="W22" s="126"/>
      <c r="X22" s="124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" customHeight="1" x14ac:dyDescent="0.6">
      <c r="A23" s="19"/>
      <c r="B23" s="51"/>
      <c r="C23" s="139" t="s">
        <v>94</v>
      </c>
      <c r="D23" s="53"/>
      <c r="E23" s="21"/>
      <c r="F23" s="3"/>
      <c r="G23" s="121"/>
      <c r="H23" s="3"/>
      <c r="I23" s="121"/>
      <c r="J23" s="193"/>
      <c r="K23" s="194"/>
      <c r="L23" s="195"/>
      <c r="M23" s="121"/>
      <c r="N23" s="193"/>
      <c r="O23" s="194"/>
      <c r="P23" s="195"/>
      <c r="Q23" s="121"/>
      <c r="R23" s="3"/>
      <c r="S23" s="121"/>
      <c r="T23" s="3"/>
      <c r="U23" s="121"/>
      <c r="V23" s="3"/>
      <c r="W23" s="121"/>
      <c r="X23" s="3"/>
      <c r="Y23" s="54"/>
      <c r="Z23" s="55">
        <f>SUM(F23:X23)</f>
        <v>0</v>
      </c>
      <c r="AA23" s="56"/>
      <c r="AB23" s="57"/>
    </row>
    <row r="24" spans="1:35" ht="5" customHeight="1" x14ac:dyDescent="0.65">
      <c r="A24" s="13"/>
      <c r="B24" s="49"/>
      <c r="C24" s="13"/>
      <c r="D24" s="14"/>
      <c r="E24" s="14"/>
      <c r="F24" s="122"/>
      <c r="G24" s="123"/>
      <c r="H24" s="122"/>
      <c r="I24" s="124"/>
      <c r="J24" s="124"/>
      <c r="K24" s="123"/>
      <c r="L24" s="123"/>
      <c r="M24" s="124"/>
      <c r="N24" s="123"/>
      <c r="O24" s="124"/>
      <c r="P24" s="124"/>
      <c r="Q24" s="123"/>
      <c r="R24" s="125"/>
      <c r="S24" s="126"/>
      <c r="T24" s="124"/>
      <c r="U24" s="126"/>
      <c r="V24" s="124"/>
      <c r="W24" s="126"/>
      <c r="X24" s="124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" customHeight="1" x14ac:dyDescent="0.6">
      <c r="A25" s="19"/>
      <c r="B25" s="51"/>
      <c r="C25" s="139" t="s">
        <v>112</v>
      </c>
      <c r="D25" s="53"/>
      <c r="E25" s="21"/>
      <c r="F25" s="3"/>
      <c r="G25" s="121"/>
      <c r="H25" s="3"/>
      <c r="I25" s="121"/>
      <c r="J25" s="193"/>
      <c r="K25" s="194"/>
      <c r="L25" s="195"/>
      <c r="M25" s="121"/>
      <c r="N25" s="193"/>
      <c r="O25" s="194"/>
      <c r="P25" s="195"/>
      <c r="Q25" s="121"/>
      <c r="R25" s="3"/>
      <c r="S25" s="121"/>
      <c r="T25" s="3"/>
      <c r="U25" s="121"/>
      <c r="V25" s="3"/>
      <c r="W25" s="121"/>
      <c r="X25" s="3"/>
      <c r="Y25" s="54"/>
      <c r="Z25" s="55">
        <f>SUM(F25:X25)</f>
        <v>0</v>
      </c>
      <c r="AA25" s="56"/>
      <c r="AB25" s="57"/>
    </row>
    <row r="26" spans="1:35" ht="5" customHeight="1" x14ac:dyDescent="0.65">
      <c r="A26" s="13"/>
      <c r="B26" s="49"/>
      <c r="C26" s="13"/>
      <c r="D26" s="14"/>
      <c r="E26" s="14"/>
      <c r="F26" s="122"/>
      <c r="G26" s="123"/>
      <c r="H26" s="122"/>
      <c r="I26" s="124"/>
      <c r="J26" s="124"/>
      <c r="K26" s="123"/>
      <c r="L26" s="123"/>
      <c r="M26" s="124"/>
      <c r="N26" s="123"/>
      <c r="O26" s="124"/>
      <c r="P26" s="124"/>
      <c r="Q26" s="123"/>
      <c r="R26" s="125"/>
      <c r="S26" s="126"/>
      <c r="T26" s="124"/>
      <c r="U26" s="126"/>
      <c r="V26" s="124"/>
      <c r="W26" s="126"/>
      <c r="X26" s="124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" customHeight="1" x14ac:dyDescent="0.6">
      <c r="A27" s="19"/>
      <c r="B27" s="51"/>
      <c r="C27" s="139" t="s">
        <v>113</v>
      </c>
      <c r="D27" s="53"/>
      <c r="E27" s="21"/>
      <c r="F27" s="3"/>
      <c r="G27" s="121"/>
      <c r="H27" s="3"/>
      <c r="I27" s="121"/>
      <c r="J27" s="193"/>
      <c r="K27" s="194"/>
      <c r="L27" s="195"/>
      <c r="M27" s="121"/>
      <c r="N27" s="193"/>
      <c r="O27" s="194"/>
      <c r="P27" s="195"/>
      <c r="Q27" s="121"/>
      <c r="R27" s="3"/>
      <c r="S27" s="121"/>
      <c r="T27" s="3"/>
      <c r="U27" s="121"/>
      <c r="V27" s="3"/>
      <c r="W27" s="121"/>
      <c r="X27" s="3"/>
      <c r="Y27" s="54"/>
      <c r="Z27" s="55">
        <f>SUM(F27:X27)</f>
        <v>0</v>
      </c>
      <c r="AA27" s="56"/>
      <c r="AB27" s="57"/>
    </row>
    <row r="28" spans="1:35" ht="5" customHeight="1" x14ac:dyDescent="0.65">
      <c r="A28" s="13"/>
      <c r="B28" s="49"/>
      <c r="C28" s="13"/>
      <c r="D28" s="14"/>
      <c r="E28" s="14"/>
      <c r="F28" s="122"/>
      <c r="G28" s="123"/>
      <c r="H28" s="122"/>
      <c r="I28" s="124"/>
      <c r="J28" s="124"/>
      <c r="K28" s="123"/>
      <c r="L28" s="123"/>
      <c r="M28" s="124"/>
      <c r="N28" s="123"/>
      <c r="O28" s="124"/>
      <c r="P28" s="124"/>
      <c r="Q28" s="123"/>
      <c r="R28" s="125"/>
      <c r="S28" s="126"/>
      <c r="T28" s="124"/>
      <c r="U28" s="126"/>
      <c r="V28" s="124"/>
      <c r="W28" s="126"/>
      <c r="X28" s="124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" customHeight="1" x14ac:dyDescent="0.6">
      <c r="A29" s="19"/>
      <c r="B29" s="51"/>
      <c r="C29" s="139" t="s">
        <v>114</v>
      </c>
      <c r="D29" s="53"/>
      <c r="E29" s="21"/>
      <c r="F29" s="3"/>
      <c r="G29" s="121"/>
      <c r="H29" s="3"/>
      <c r="I29" s="121"/>
      <c r="J29" s="193"/>
      <c r="K29" s="194"/>
      <c r="L29" s="195"/>
      <c r="M29" s="121"/>
      <c r="N29" s="193"/>
      <c r="O29" s="194"/>
      <c r="P29" s="195"/>
      <c r="Q29" s="121"/>
      <c r="R29" s="3"/>
      <c r="S29" s="121"/>
      <c r="T29" s="3"/>
      <c r="U29" s="121"/>
      <c r="V29" s="3"/>
      <c r="W29" s="121"/>
      <c r="X29" s="3"/>
      <c r="Y29" s="54"/>
      <c r="Z29" s="55">
        <f>SUM(F29:X29)</f>
        <v>0</v>
      </c>
      <c r="AA29" s="56"/>
      <c r="AB29" s="57"/>
    </row>
    <row r="30" spans="1:35" ht="5" customHeight="1" x14ac:dyDescent="0.65">
      <c r="A30" s="13"/>
      <c r="B30" s="49"/>
      <c r="C30" s="13"/>
      <c r="D30" s="14"/>
      <c r="E30" s="14"/>
      <c r="F30" s="122"/>
      <c r="G30" s="123"/>
      <c r="H30" s="122"/>
      <c r="I30" s="124"/>
      <c r="J30" s="124"/>
      <c r="K30" s="123"/>
      <c r="L30" s="123"/>
      <c r="M30" s="124"/>
      <c r="N30" s="123"/>
      <c r="O30" s="124"/>
      <c r="P30" s="124"/>
      <c r="Q30" s="123"/>
      <c r="R30" s="125"/>
      <c r="S30" s="126"/>
      <c r="T30" s="124"/>
      <c r="U30" s="126"/>
      <c r="V30" s="124"/>
      <c r="W30" s="126"/>
      <c r="X30" s="124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" customHeight="1" x14ac:dyDescent="0.6">
      <c r="A31" s="19"/>
      <c r="B31" s="51"/>
      <c r="C31" s="139" t="s">
        <v>115</v>
      </c>
      <c r="D31" s="53"/>
      <c r="E31" s="21"/>
      <c r="F31" s="3"/>
      <c r="G31" s="121"/>
      <c r="H31" s="3"/>
      <c r="I31" s="121"/>
      <c r="J31" s="193"/>
      <c r="K31" s="194"/>
      <c r="L31" s="195"/>
      <c r="M31" s="121"/>
      <c r="N31" s="193"/>
      <c r="O31" s="194"/>
      <c r="P31" s="195"/>
      <c r="Q31" s="121"/>
      <c r="R31" s="3"/>
      <c r="S31" s="121"/>
      <c r="T31" s="3"/>
      <c r="U31" s="121"/>
      <c r="V31" s="3"/>
      <c r="W31" s="121"/>
      <c r="X31" s="3"/>
      <c r="Y31" s="54"/>
      <c r="Z31" s="55">
        <f>SUM(F31:X31)</f>
        <v>0</v>
      </c>
      <c r="AA31" s="56"/>
      <c r="AB31" s="57"/>
    </row>
    <row r="32" spans="1:35" ht="5" customHeight="1" x14ac:dyDescent="0.65">
      <c r="A32" s="13"/>
      <c r="B32" s="49"/>
      <c r="C32" s="13"/>
      <c r="D32" s="14"/>
      <c r="E32" s="14"/>
      <c r="F32" s="122"/>
      <c r="G32" s="123"/>
      <c r="H32" s="122"/>
      <c r="I32" s="124"/>
      <c r="J32" s="124"/>
      <c r="K32" s="123"/>
      <c r="L32" s="123"/>
      <c r="M32" s="124"/>
      <c r="N32" s="123"/>
      <c r="O32" s="124"/>
      <c r="P32" s="124"/>
      <c r="Q32" s="123"/>
      <c r="R32" s="125"/>
      <c r="S32" s="126"/>
      <c r="T32" s="124"/>
      <c r="U32" s="126"/>
      <c r="V32" s="124"/>
      <c r="W32" s="126"/>
      <c r="X32" s="124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" customHeight="1" x14ac:dyDescent="0.6">
      <c r="A33" s="19"/>
      <c r="B33" s="51"/>
      <c r="C33" s="139" t="s">
        <v>116</v>
      </c>
      <c r="D33" s="53"/>
      <c r="E33" s="21"/>
      <c r="F33" s="3"/>
      <c r="G33" s="121"/>
      <c r="H33" s="3"/>
      <c r="I33" s="121"/>
      <c r="J33" s="193"/>
      <c r="K33" s="194"/>
      <c r="L33" s="195"/>
      <c r="M33" s="121"/>
      <c r="N33" s="193"/>
      <c r="O33" s="194"/>
      <c r="P33" s="195"/>
      <c r="Q33" s="121"/>
      <c r="R33" s="3"/>
      <c r="S33" s="121"/>
      <c r="T33" s="3"/>
      <c r="U33" s="121"/>
      <c r="V33" s="3"/>
      <c r="W33" s="121"/>
      <c r="X33" s="3"/>
      <c r="Y33" s="54"/>
      <c r="Z33" s="55">
        <f>SUM(F33:X33)</f>
        <v>0</v>
      </c>
      <c r="AA33" s="56"/>
      <c r="AB33" s="57"/>
    </row>
    <row r="34" spans="1:35" ht="5" customHeight="1" thickBot="1" x14ac:dyDescent="0.8">
      <c r="A34" s="13"/>
      <c r="B34" s="49"/>
      <c r="C34" s="173"/>
      <c r="D34" s="173"/>
      <c r="E34" s="14"/>
      <c r="F34" s="64"/>
      <c r="G34" s="10"/>
      <c r="H34" s="64"/>
      <c r="I34" s="10"/>
      <c r="J34" s="174"/>
      <c r="K34" s="174"/>
      <c r="L34" s="174"/>
      <c r="M34" s="10"/>
      <c r="N34" s="174"/>
      <c r="O34" s="174"/>
      <c r="P34" s="174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" customHeight="1" x14ac:dyDescent="0.6">
      <c r="A35" s="19"/>
      <c r="B35" s="51"/>
      <c r="C35" s="175" t="s">
        <v>0</v>
      </c>
      <c r="D35" s="176"/>
      <c r="E35" s="57"/>
      <c r="F35" s="67">
        <f>SUM(F21:F33)</f>
        <v>0</v>
      </c>
      <c r="G35" s="21"/>
      <c r="H35" s="68">
        <f>SUM(H21:H33)</f>
        <v>0</v>
      </c>
      <c r="I35" s="57"/>
      <c r="J35" s="196">
        <f>SUM(J21:L33)</f>
        <v>0</v>
      </c>
      <c r="K35" s="197"/>
      <c r="L35" s="198"/>
      <c r="M35" s="57"/>
      <c r="N35" s="196">
        <f>SUM(N21:P33)</f>
        <v>0</v>
      </c>
      <c r="O35" s="197"/>
      <c r="P35" s="198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6"/>
      <c r="AB35" s="57"/>
    </row>
    <row r="36" spans="1:35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" customHeight="1" x14ac:dyDescent="0.65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" customHeight="1" x14ac:dyDescent="0.65">
      <c r="A38" s="13"/>
      <c r="B38" s="29" t="s">
        <v>107</v>
      </c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65">
      <c r="A40" s="9"/>
      <c r="B40" s="40"/>
      <c r="C40" s="76"/>
      <c r="D40" s="77"/>
      <c r="E40" s="44"/>
      <c r="F40" s="157" t="s">
        <v>103</v>
      </c>
      <c r="G40" s="44"/>
      <c r="H40" s="184" t="s">
        <v>102</v>
      </c>
      <c r="I40" s="185"/>
      <c r="J40" s="186"/>
      <c r="K40" s="44"/>
      <c r="L40" s="184" t="s">
        <v>105</v>
      </c>
      <c r="M40" s="185"/>
      <c r="N40" s="186"/>
      <c r="O40" s="42"/>
      <c r="R40" s="187"/>
      <c r="S40" s="187"/>
      <c r="T40" s="187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" customHeight="1" x14ac:dyDescent="0.65">
      <c r="A41" s="13"/>
      <c r="B41" s="40"/>
      <c r="C41" s="10"/>
      <c r="E41" s="78"/>
      <c r="F41" s="158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7"/>
      <c r="S41" s="187"/>
      <c r="T41" s="187"/>
    </row>
    <row r="42" spans="1:35" ht="13.75" thickBot="1" x14ac:dyDescent="0.75">
      <c r="A42" s="11"/>
      <c r="B42" s="40"/>
      <c r="C42" s="80"/>
      <c r="D42" s="81"/>
      <c r="E42" s="44"/>
      <c r="F42" s="159"/>
      <c r="G42" s="44"/>
      <c r="H42" s="47" t="s">
        <v>101</v>
      </c>
      <c r="I42" s="44"/>
      <c r="J42" s="47" t="s">
        <v>100</v>
      </c>
      <c r="K42" s="44"/>
      <c r="L42" s="47" t="s">
        <v>101</v>
      </c>
      <c r="M42" s="44"/>
      <c r="N42" s="47" t="s">
        <v>100</v>
      </c>
      <c r="O42" s="42"/>
      <c r="Q42" s="10"/>
      <c r="R42" s="187"/>
      <c r="S42" s="187"/>
      <c r="T42" s="187"/>
    </row>
    <row r="43" spans="1:35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 t="str">
        <f>IFERROR(H43/F43,"")</f>
        <v/>
      </c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8" customFormat="1" ht="16" customHeight="1" x14ac:dyDescent="0.6">
      <c r="A44" s="84"/>
      <c r="B44" s="85"/>
      <c r="C44" s="117" t="s">
        <v>111</v>
      </c>
      <c r="D44" s="53"/>
      <c r="E44" s="83"/>
      <c r="F44" s="3"/>
      <c r="G44" s="121"/>
      <c r="H44" s="3"/>
      <c r="I44" s="86"/>
      <c r="J44" s="141">
        <f>IFERROR(H44/F44,0)</f>
        <v>0</v>
      </c>
      <c r="K44" s="86"/>
      <c r="L44" s="140"/>
      <c r="M44" s="87"/>
      <c r="N44" s="90"/>
      <c r="O44" s="42"/>
      <c r="P44" s="83"/>
      <c r="R44" s="89"/>
      <c r="S44" s="86"/>
      <c r="T44" s="90"/>
      <c r="U44" s="83"/>
      <c r="W44" s="83"/>
      <c r="Y44" s="83"/>
      <c r="AA44" s="83"/>
      <c r="AB44" s="83"/>
      <c r="AD44" s="83"/>
      <c r="AF44" s="83"/>
      <c r="AG44" s="91"/>
      <c r="AH44" s="83"/>
      <c r="AI44" s="83"/>
    </row>
    <row r="45" spans="1:35" s="99" customFormat="1" ht="5" customHeight="1" x14ac:dyDescent="0.6">
      <c r="A45" s="92"/>
      <c r="B45" s="93"/>
      <c r="C45" s="94"/>
      <c r="D45" s="95"/>
      <c r="E45" s="78"/>
      <c r="F45" s="127"/>
      <c r="G45" s="128"/>
      <c r="H45" s="127"/>
      <c r="I45" s="97"/>
      <c r="J45" s="142"/>
      <c r="K45" s="97"/>
      <c r="L45" s="79"/>
      <c r="M45" s="79"/>
      <c r="N45" s="79"/>
      <c r="O45" s="56"/>
      <c r="P45" s="98"/>
      <c r="R45" s="97"/>
      <c r="S45" s="97"/>
      <c r="T45" s="97"/>
      <c r="U45" s="98"/>
      <c r="W45" s="98"/>
      <c r="Y45" s="98"/>
      <c r="AA45" s="98"/>
      <c r="AB45" s="98"/>
      <c r="AD45" s="98"/>
      <c r="AF45" s="98"/>
      <c r="AG45" s="100"/>
      <c r="AH45" s="98"/>
      <c r="AI45" s="98"/>
    </row>
    <row r="46" spans="1:35" s="88" customFormat="1" ht="16" customHeight="1" x14ac:dyDescent="0.6">
      <c r="A46" s="84"/>
      <c r="B46" s="85"/>
      <c r="C46" s="117" t="s">
        <v>110</v>
      </c>
      <c r="D46" s="53"/>
      <c r="E46" s="83"/>
      <c r="F46" s="3"/>
      <c r="G46" s="121"/>
      <c r="J46" s="143"/>
      <c r="K46" s="86"/>
      <c r="L46" s="3"/>
      <c r="M46" s="101"/>
      <c r="N46" s="141">
        <f>IFERROR(L46/F46,0)</f>
        <v>0</v>
      </c>
      <c r="O46" s="56"/>
      <c r="P46" s="83"/>
      <c r="R46" s="89"/>
      <c r="S46" s="86"/>
      <c r="T46" s="90"/>
      <c r="U46" s="83"/>
      <c r="W46" s="83"/>
      <c r="Y46" s="83"/>
      <c r="AA46" s="83"/>
      <c r="AB46" s="83"/>
      <c r="AD46" s="83"/>
      <c r="AF46" s="83"/>
      <c r="AG46" s="91"/>
      <c r="AH46" s="83"/>
      <c r="AI46" s="83"/>
    </row>
    <row r="47" spans="1:35" s="99" customFormat="1" ht="5" customHeight="1" thickBot="1" x14ac:dyDescent="0.8">
      <c r="A47" s="92"/>
      <c r="B47" s="93"/>
      <c r="C47" s="173"/>
      <c r="D47" s="173"/>
      <c r="E47" s="78"/>
      <c r="F47" s="102"/>
      <c r="G47" s="96"/>
      <c r="H47" s="102"/>
      <c r="I47" s="78"/>
      <c r="J47" s="144"/>
      <c r="K47" s="78"/>
      <c r="L47" s="103"/>
      <c r="M47" s="78"/>
      <c r="N47" s="144"/>
      <c r="O47" s="42"/>
      <c r="P47" s="98"/>
      <c r="R47" s="97"/>
      <c r="S47" s="97"/>
      <c r="T47" s="97"/>
      <c r="U47" s="98"/>
      <c r="W47" s="98"/>
      <c r="Y47" s="98"/>
      <c r="AA47" s="98"/>
      <c r="AB47" s="98"/>
      <c r="AD47" s="98"/>
      <c r="AF47" s="98"/>
      <c r="AG47" s="100"/>
      <c r="AH47" s="98"/>
      <c r="AI47" s="98"/>
    </row>
    <row r="48" spans="1:35" s="88" customFormat="1" ht="16" customHeight="1" x14ac:dyDescent="0.6">
      <c r="A48" s="84"/>
      <c r="B48" s="85"/>
      <c r="C48" s="175" t="s">
        <v>0</v>
      </c>
      <c r="D48" s="176"/>
      <c r="E48" s="83"/>
      <c r="F48" s="67">
        <f>SUM(F44:F46)</f>
        <v>0</v>
      </c>
      <c r="G48" s="21"/>
      <c r="H48" s="67">
        <f>H44</f>
        <v>0</v>
      </c>
      <c r="I48" s="83"/>
      <c r="J48" s="141">
        <f>IFERROR(H48/F48,0)</f>
        <v>0</v>
      </c>
      <c r="K48" s="86"/>
      <c r="L48" s="67">
        <f>L46</f>
        <v>0</v>
      </c>
      <c r="M48" s="83"/>
      <c r="N48" s="141">
        <f>IFERROR(L48/F48,0)</f>
        <v>0</v>
      </c>
      <c r="O48" s="56"/>
      <c r="P48" s="83"/>
      <c r="R48" s="183"/>
      <c r="S48" s="183"/>
      <c r="T48" s="183"/>
      <c r="U48" s="83"/>
      <c r="W48" s="83"/>
      <c r="Y48" s="83"/>
      <c r="AA48" s="83"/>
      <c r="AB48" s="83"/>
      <c r="AD48" s="83"/>
      <c r="AF48" s="83"/>
      <c r="AG48" s="91"/>
      <c r="AH48" s="83"/>
      <c r="AI48" s="83"/>
    </row>
    <row r="49" spans="1:35" ht="11" customHeight="1" x14ac:dyDescent="0.65">
      <c r="B49" s="69"/>
      <c r="C49" s="104"/>
      <c r="D49" s="105"/>
      <c r="E49" s="106"/>
      <c r="F49" s="107"/>
      <c r="G49" s="106"/>
      <c r="H49" s="106"/>
      <c r="I49" s="108"/>
      <c r="J49" s="106"/>
      <c r="K49" s="108"/>
      <c r="L49" s="107"/>
      <c r="M49" s="108"/>
      <c r="N49" s="107"/>
      <c r="O49" s="73"/>
      <c r="P49" s="109"/>
      <c r="Q49" s="10"/>
      <c r="R49" s="11"/>
      <c r="S49" s="110"/>
      <c r="T49" s="11"/>
    </row>
    <row r="50" spans="1:35" ht="14" customHeight="1" x14ac:dyDescent="0.65">
      <c r="B50" s="13"/>
      <c r="C50" s="111"/>
      <c r="D50" s="81"/>
      <c r="E50" s="21"/>
      <c r="F50" s="112"/>
      <c r="G50" s="110"/>
      <c r="H50" s="110"/>
      <c r="J50" s="110"/>
      <c r="K50" s="110"/>
      <c r="L50" s="112"/>
      <c r="M50" s="110"/>
      <c r="N50" s="112"/>
      <c r="Q50" s="110"/>
      <c r="R50" s="11"/>
      <c r="S50" s="21"/>
      <c r="T50" s="129"/>
    </row>
    <row r="51" spans="1:35" s="20" customFormat="1" ht="20" customHeight="1" x14ac:dyDescent="0.6">
      <c r="A51" s="19"/>
      <c r="B51" s="29" t="s">
        <v>93</v>
      </c>
      <c r="C51" s="113"/>
      <c r="D51" s="114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5"/>
      <c r="Y51" s="32"/>
      <c r="Z51" s="116"/>
      <c r="AA51" s="32"/>
      <c r="AB51" s="32"/>
    </row>
    <row r="52" spans="1:35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5" customHeight="1" x14ac:dyDescent="0.6">
      <c r="A53" s="10"/>
      <c r="B53" s="40"/>
      <c r="C53" s="160"/>
      <c r="D53" s="160"/>
      <c r="F53" s="161" t="s">
        <v>81</v>
      </c>
      <c r="G53" s="162"/>
      <c r="H53" s="163"/>
      <c r="I53" s="44"/>
      <c r="J53" s="164" t="s">
        <v>82</v>
      </c>
      <c r="K53" s="165"/>
      <c r="L53" s="166"/>
      <c r="M53" s="44"/>
      <c r="N53" s="164" t="s">
        <v>2</v>
      </c>
      <c r="O53" s="165"/>
      <c r="P53" s="166"/>
      <c r="Q53" s="44"/>
      <c r="R53" s="157" t="s">
        <v>3</v>
      </c>
      <c r="S53" s="44"/>
      <c r="T53" s="157" t="s">
        <v>6</v>
      </c>
      <c r="U53" s="44"/>
      <c r="V53" s="157" t="s">
        <v>4</v>
      </c>
      <c r="W53" s="44"/>
      <c r="X53" s="157" t="s">
        <v>7</v>
      </c>
      <c r="Y53" s="44"/>
      <c r="Z53" s="157" t="s">
        <v>0</v>
      </c>
      <c r="AA53" s="42"/>
      <c r="AD53" s="10"/>
      <c r="AF53" s="10"/>
      <c r="AG53" s="10"/>
      <c r="AH53" s="10"/>
      <c r="AI53" s="10"/>
    </row>
    <row r="54" spans="1:35" ht="5" customHeight="1" x14ac:dyDescent="0.6">
      <c r="A54" s="10"/>
      <c r="B54" s="40"/>
      <c r="C54" s="160"/>
      <c r="D54" s="160"/>
      <c r="F54" s="43"/>
      <c r="J54" s="167"/>
      <c r="K54" s="168"/>
      <c r="L54" s="169"/>
      <c r="N54" s="167"/>
      <c r="O54" s="168"/>
      <c r="P54" s="169"/>
      <c r="R54" s="158"/>
      <c r="T54" s="158"/>
      <c r="V54" s="158"/>
      <c r="X54" s="158"/>
      <c r="Z54" s="158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75">
      <c r="B55" s="46"/>
      <c r="C55" s="160"/>
      <c r="D55" s="160"/>
      <c r="E55" s="44"/>
      <c r="F55" s="47" t="s">
        <v>1</v>
      </c>
      <c r="G55" s="44"/>
      <c r="H55" s="47" t="s">
        <v>89</v>
      </c>
      <c r="J55" s="170"/>
      <c r="K55" s="171"/>
      <c r="L55" s="172"/>
      <c r="N55" s="170"/>
      <c r="O55" s="171"/>
      <c r="P55" s="172"/>
      <c r="R55" s="159"/>
      <c r="T55" s="159"/>
      <c r="V55" s="159"/>
      <c r="X55" s="159"/>
      <c r="Z55" s="159"/>
      <c r="AA55" s="48"/>
      <c r="AB55" s="44"/>
    </row>
    <row r="56" spans="1:35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" customHeight="1" x14ac:dyDescent="0.65">
      <c r="B58" s="51"/>
      <c r="C58" s="188" t="s">
        <v>95</v>
      </c>
      <c r="D58" s="189" t="s">
        <v>83</v>
      </c>
      <c r="E58" s="21"/>
      <c r="F58" s="3"/>
      <c r="G58" s="121"/>
      <c r="H58" s="3"/>
      <c r="I58" s="121"/>
      <c r="J58" s="193"/>
      <c r="K58" s="194"/>
      <c r="L58" s="195"/>
      <c r="M58" s="121"/>
      <c r="N58" s="193"/>
      <c r="O58" s="194"/>
      <c r="P58" s="195"/>
      <c r="Q58" s="121"/>
      <c r="R58" s="3"/>
      <c r="S58" s="121"/>
      <c r="T58" s="3"/>
      <c r="U58" s="121"/>
      <c r="V58" s="3"/>
      <c r="W58" s="121"/>
      <c r="X58" s="3"/>
      <c r="Y58" s="54"/>
      <c r="Z58" s="55">
        <f>SUM(F58:X58)</f>
        <v>0</v>
      </c>
      <c r="AA58" s="56"/>
      <c r="AB58" s="57"/>
      <c r="AD58" s="10"/>
      <c r="AF58" s="10"/>
      <c r="AG58" s="10"/>
      <c r="AH58" s="10"/>
      <c r="AI58" s="10"/>
    </row>
    <row r="59" spans="1:35" s="16" customFormat="1" ht="5" customHeight="1" x14ac:dyDescent="0.65">
      <c r="A59" s="9"/>
      <c r="B59" s="49"/>
      <c r="C59" s="50"/>
      <c r="D59" s="14"/>
      <c r="E59" s="15"/>
      <c r="F59" s="122"/>
      <c r="G59" s="123"/>
      <c r="H59" s="122"/>
      <c r="I59" s="124"/>
      <c r="J59" s="124"/>
      <c r="K59" s="123"/>
      <c r="L59" s="123"/>
      <c r="M59" s="124"/>
      <c r="N59" s="123"/>
      <c r="O59" s="124"/>
      <c r="P59" s="124"/>
      <c r="Q59" s="123"/>
      <c r="R59" s="125"/>
      <c r="S59" s="126"/>
      <c r="T59" s="124"/>
      <c r="U59" s="126"/>
      <c r="V59" s="124"/>
      <c r="W59" s="126"/>
      <c r="X59" s="124"/>
      <c r="Y59" s="62"/>
      <c r="Z59" s="11"/>
      <c r="AA59" s="18"/>
      <c r="AB59" s="15"/>
    </row>
    <row r="60" spans="1:35" ht="17" customHeight="1" x14ac:dyDescent="0.65">
      <c r="B60" s="51"/>
      <c r="C60" s="188" t="s">
        <v>96</v>
      </c>
      <c r="D60" s="189" t="s">
        <v>84</v>
      </c>
      <c r="E60" s="21"/>
      <c r="F60" s="3"/>
      <c r="G60" s="121"/>
      <c r="H60" s="3"/>
      <c r="I60" s="121"/>
      <c r="J60" s="193"/>
      <c r="K60" s="194"/>
      <c r="L60" s="195"/>
      <c r="M60" s="121"/>
      <c r="N60" s="193"/>
      <c r="O60" s="194"/>
      <c r="P60" s="195"/>
      <c r="Q60" s="121"/>
      <c r="R60" s="3"/>
      <c r="S60" s="121"/>
      <c r="T60" s="3"/>
      <c r="U60" s="121"/>
      <c r="V60" s="3"/>
      <c r="W60" s="121"/>
      <c r="X60" s="3"/>
      <c r="Y60" s="54"/>
      <c r="Z60" s="55">
        <f>SUM(F60:X60)</f>
        <v>0</v>
      </c>
      <c r="AA60" s="56"/>
      <c r="AB60" s="57"/>
      <c r="AD60" s="10"/>
      <c r="AF60" s="10"/>
      <c r="AG60" s="10"/>
      <c r="AH60" s="10"/>
      <c r="AI60" s="10"/>
    </row>
    <row r="61" spans="1:35" s="16" customFormat="1" ht="5" customHeight="1" x14ac:dyDescent="0.65">
      <c r="A61" s="9"/>
      <c r="B61" s="49"/>
      <c r="C61" s="50"/>
      <c r="D61" s="14"/>
      <c r="E61" s="15"/>
      <c r="F61" s="122"/>
      <c r="G61" s="123"/>
      <c r="H61" s="122"/>
      <c r="I61" s="124"/>
      <c r="J61" s="124"/>
      <c r="K61" s="123"/>
      <c r="L61" s="123"/>
      <c r="M61" s="124"/>
      <c r="N61" s="123"/>
      <c r="O61" s="124"/>
      <c r="P61" s="124"/>
      <c r="Q61" s="123"/>
      <c r="R61" s="125"/>
      <c r="S61" s="126"/>
      <c r="T61" s="124"/>
      <c r="U61" s="126"/>
      <c r="V61" s="124"/>
      <c r="W61" s="126"/>
      <c r="X61" s="124"/>
      <c r="Y61" s="62"/>
      <c r="Z61" s="11"/>
      <c r="AA61" s="18"/>
      <c r="AB61" s="15"/>
    </row>
    <row r="62" spans="1:35" ht="17" customHeight="1" x14ac:dyDescent="0.65">
      <c r="B62" s="51"/>
      <c r="C62" s="188" t="s">
        <v>97</v>
      </c>
      <c r="D62" s="189" t="s">
        <v>85</v>
      </c>
      <c r="E62" s="21"/>
      <c r="F62" s="3"/>
      <c r="G62" s="121"/>
      <c r="H62" s="3"/>
      <c r="I62" s="121"/>
      <c r="J62" s="193"/>
      <c r="K62" s="194"/>
      <c r="L62" s="195"/>
      <c r="M62" s="121"/>
      <c r="N62" s="193"/>
      <c r="O62" s="194"/>
      <c r="P62" s="195"/>
      <c r="Q62" s="121"/>
      <c r="R62" s="3"/>
      <c r="S62" s="121"/>
      <c r="T62" s="3"/>
      <c r="U62" s="121"/>
      <c r="V62" s="3"/>
      <c r="W62" s="121"/>
      <c r="X62" s="3"/>
      <c r="Y62" s="54"/>
      <c r="Z62" s="55">
        <f>SUM(F62:X62)</f>
        <v>0</v>
      </c>
      <c r="AA62" s="56"/>
      <c r="AB62" s="57"/>
      <c r="AD62" s="10"/>
      <c r="AF62" s="10"/>
      <c r="AG62" s="10"/>
      <c r="AH62" s="10"/>
      <c r="AI62" s="10"/>
    </row>
    <row r="63" spans="1:35" s="16" customFormat="1" ht="5" customHeight="1" x14ac:dyDescent="0.65">
      <c r="A63" s="9"/>
      <c r="B63" s="49"/>
      <c r="C63" s="50"/>
      <c r="D63" s="14"/>
      <c r="E63" s="15"/>
      <c r="F63" s="122"/>
      <c r="G63" s="123"/>
      <c r="H63" s="122"/>
      <c r="I63" s="124"/>
      <c r="J63" s="124"/>
      <c r="K63" s="123"/>
      <c r="L63" s="123"/>
      <c r="M63" s="124"/>
      <c r="N63" s="123"/>
      <c r="O63" s="124"/>
      <c r="P63" s="124"/>
      <c r="Q63" s="123"/>
      <c r="R63" s="125"/>
      <c r="S63" s="126"/>
      <c r="T63" s="124"/>
      <c r="U63" s="126"/>
      <c r="V63" s="124"/>
      <c r="W63" s="126"/>
      <c r="X63" s="124"/>
      <c r="Y63" s="62"/>
      <c r="Z63" s="11"/>
      <c r="AA63" s="18"/>
      <c r="AB63" s="15"/>
    </row>
    <row r="64" spans="1:35" ht="17" customHeight="1" x14ac:dyDescent="0.65">
      <c r="B64" s="51"/>
      <c r="C64" s="188" t="s">
        <v>98</v>
      </c>
      <c r="D64" s="189" t="s">
        <v>86</v>
      </c>
      <c r="E64" s="21"/>
      <c r="F64" s="3"/>
      <c r="G64" s="121"/>
      <c r="H64" s="3"/>
      <c r="I64" s="121"/>
      <c r="J64" s="193"/>
      <c r="K64" s="194"/>
      <c r="L64" s="195"/>
      <c r="M64" s="121"/>
      <c r="N64" s="193"/>
      <c r="O64" s="194"/>
      <c r="P64" s="195"/>
      <c r="Q64" s="121"/>
      <c r="R64" s="3"/>
      <c r="S64" s="121"/>
      <c r="T64" s="3"/>
      <c r="U64" s="121"/>
      <c r="V64" s="3"/>
      <c r="W64" s="121"/>
      <c r="X64" s="3"/>
      <c r="Y64" s="54"/>
      <c r="Z64" s="55">
        <f>SUM(F64:X64)</f>
        <v>0</v>
      </c>
      <c r="AA64" s="56"/>
      <c r="AB64" s="57"/>
      <c r="AD64" s="10"/>
      <c r="AF64" s="10"/>
      <c r="AG64" s="10"/>
      <c r="AH64" s="10"/>
      <c r="AI64" s="10"/>
    </row>
    <row r="65" spans="1:35" s="16" customFormat="1" ht="5" customHeight="1" x14ac:dyDescent="0.65">
      <c r="A65" s="9"/>
      <c r="B65" s="49"/>
      <c r="C65" s="50"/>
      <c r="D65" s="14"/>
      <c r="E65" s="15"/>
      <c r="F65" s="122"/>
      <c r="G65" s="123"/>
      <c r="H65" s="122"/>
      <c r="I65" s="124"/>
      <c r="J65" s="124"/>
      <c r="K65" s="123"/>
      <c r="L65" s="123"/>
      <c r="M65" s="124"/>
      <c r="N65" s="123"/>
      <c r="O65" s="124"/>
      <c r="P65" s="124"/>
      <c r="Q65" s="123"/>
      <c r="R65" s="125"/>
      <c r="S65" s="126"/>
      <c r="T65" s="124"/>
      <c r="U65" s="126"/>
      <c r="V65" s="124"/>
      <c r="W65" s="126"/>
      <c r="X65" s="124"/>
      <c r="Y65" s="62"/>
      <c r="Z65" s="11"/>
      <c r="AA65" s="18"/>
      <c r="AB65" s="15"/>
    </row>
    <row r="66" spans="1:35" s="11" customFormat="1" ht="17" customHeight="1" x14ac:dyDescent="0.65">
      <c r="A66" s="9"/>
      <c r="B66" s="51"/>
      <c r="C66" s="188" t="s">
        <v>99</v>
      </c>
      <c r="D66" s="189" t="s">
        <v>87</v>
      </c>
      <c r="E66" s="21"/>
      <c r="F66" s="3"/>
      <c r="G66" s="121"/>
      <c r="H66" s="3"/>
      <c r="I66" s="121"/>
      <c r="J66" s="193"/>
      <c r="K66" s="194"/>
      <c r="L66" s="195"/>
      <c r="M66" s="121"/>
      <c r="N66" s="193"/>
      <c r="O66" s="194"/>
      <c r="P66" s="195"/>
      <c r="Q66" s="121"/>
      <c r="R66" s="3"/>
      <c r="S66" s="121"/>
      <c r="T66" s="3"/>
      <c r="U66" s="121"/>
      <c r="V66" s="3"/>
      <c r="W66" s="121"/>
      <c r="X66" s="3"/>
      <c r="Y66" s="54"/>
      <c r="Z66" s="55">
        <f>SUM(F66:X66)</f>
        <v>0</v>
      </c>
      <c r="AA66" s="56"/>
      <c r="AB66" s="57"/>
    </row>
    <row r="67" spans="1:35" ht="5" customHeight="1" thickBot="1" x14ac:dyDescent="0.8">
      <c r="A67" s="13"/>
      <c r="B67" s="49"/>
      <c r="C67" s="173"/>
      <c r="D67" s="173"/>
      <c r="E67" s="14"/>
      <c r="F67" s="64"/>
      <c r="G67" s="10"/>
      <c r="H67" s="64"/>
      <c r="I67" s="10"/>
      <c r="J67" s="174"/>
      <c r="K67" s="174"/>
      <c r="L67" s="174"/>
      <c r="M67" s="10"/>
      <c r="N67" s="174"/>
      <c r="O67" s="174"/>
      <c r="P67" s="174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" customHeight="1" x14ac:dyDescent="0.65">
      <c r="A68" s="118"/>
      <c r="B68" s="119"/>
      <c r="C68" s="175" t="s">
        <v>0</v>
      </c>
      <c r="D68" s="176"/>
      <c r="E68" s="57"/>
      <c r="F68" s="67">
        <f>SUM(F58:F66)</f>
        <v>0</v>
      </c>
      <c r="G68" s="21"/>
      <c r="H68" s="68">
        <f>SUM(H58:H66)</f>
        <v>0</v>
      </c>
      <c r="I68" s="57"/>
      <c r="J68" s="196">
        <f>SUM(J58:L66)</f>
        <v>0</v>
      </c>
      <c r="K68" s="197"/>
      <c r="L68" s="198"/>
      <c r="M68" s="57"/>
      <c r="N68" s="196">
        <f>SUM(N58:P66)</f>
        <v>0</v>
      </c>
      <c r="O68" s="197"/>
      <c r="P68" s="198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6"/>
      <c r="AB68" s="120"/>
    </row>
    <row r="69" spans="1:35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.5" x14ac:dyDescent="0.65">
      <c r="A71" s="9"/>
      <c r="B71" s="9"/>
      <c r="C71" s="129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.5" x14ac:dyDescent="0.65">
      <c r="A72" s="9"/>
      <c r="B72" s="9"/>
      <c r="C72" s="129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" customHeight="1" x14ac:dyDescent="0.65">
      <c r="AD74" s="10"/>
      <c r="AF74" s="10"/>
      <c r="AG74" s="10"/>
      <c r="AH74" s="10"/>
      <c r="AI74" s="10"/>
    </row>
    <row r="75" spans="1:35" ht="23" customHeight="1" x14ac:dyDescent="0.65">
      <c r="AD75" s="10"/>
      <c r="AF75" s="10"/>
      <c r="AG75" s="10"/>
      <c r="AH75" s="10"/>
      <c r="AI75" s="10"/>
    </row>
    <row r="76" spans="1:35" ht="23" customHeight="1" x14ac:dyDescent="0.65">
      <c r="AD76" s="10"/>
      <c r="AF76" s="10"/>
      <c r="AG76" s="10"/>
      <c r="AH76" s="10"/>
      <c r="AI76" s="10"/>
    </row>
    <row r="77" spans="1:35" ht="23" customHeight="1" x14ac:dyDescent="0.65">
      <c r="AD77" s="10"/>
      <c r="AF77" s="10"/>
      <c r="AG77" s="10"/>
      <c r="AH77" s="10"/>
      <c r="AI77" s="10"/>
    </row>
    <row r="78" spans="1:35" ht="23" customHeight="1" x14ac:dyDescent="0.65">
      <c r="AD78" s="10"/>
      <c r="AF78" s="10"/>
      <c r="AG78" s="10"/>
      <c r="AH78" s="10"/>
      <c r="AI78" s="10"/>
    </row>
    <row r="79" spans="1:35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C67:D67"/>
    <mergeCell ref="J67:L67"/>
    <mergeCell ref="N67:P67"/>
    <mergeCell ref="C68:D68"/>
    <mergeCell ref="J68:L68"/>
    <mergeCell ref="N68:P68"/>
    <mergeCell ref="C64:D64"/>
    <mergeCell ref="J64:L64"/>
    <mergeCell ref="N64:P64"/>
    <mergeCell ref="C66:D66"/>
    <mergeCell ref="J66:L66"/>
    <mergeCell ref="N66:P66"/>
    <mergeCell ref="C60:D60"/>
    <mergeCell ref="J60:L60"/>
    <mergeCell ref="N60:P60"/>
    <mergeCell ref="C62:D62"/>
    <mergeCell ref="J62:L62"/>
    <mergeCell ref="N62:P62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J27:L27"/>
    <mergeCell ref="N27:P27"/>
    <mergeCell ref="J29:L29"/>
    <mergeCell ref="N29:P29"/>
    <mergeCell ref="J31:L31"/>
    <mergeCell ref="N31:P31"/>
    <mergeCell ref="J21:L21"/>
    <mergeCell ref="N21:P21"/>
    <mergeCell ref="J23:L23"/>
    <mergeCell ref="N23:P23"/>
    <mergeCell ref="J25:L25"/>
    <mergeCell ref="N25:P25"/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pageSetUpPr fitToPage="1"/>
  </sheetPr>
  <dimension ref="A1:KD198"/>
  <sheetViews>
    <sheetView zoomScale="86" zoomScaleNormal="93" zoomScalePageLayoutView="93" workbookViewId="0">
      <selection activeCell="T46" sqref="T46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7.5" style="11" bestFit="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4" style="10" customWidth="1"/>
    <col min="27" max="27" width="2" style="11" customWidth="1"/>
    <col min="28" max="28" width="0.81640625" style="11" customWidth="1"/>
    <col min="29" max="29" width="11.5" style="10" hidden="1" customWidth="1"/>
    <col min="30" max="30" width="0.81640625" style="11" hidden="1" customWidth="1"/>
    <col min="31" max="31" width="11.5" style="10" hidden="1" customWidth="1"/>
    <col min="32" max="32" width="0.81640625" style="11" hidden="1" customWidth="1"/>
    <col min="33" max="33" width="11.5" style="12" hidden="1" customWidth="1"/>
    <col min="34" max="35" width="0.81640625" style="11" hidden="1" customWidth="1"/>
    <col min="36" max="290" width="9.1796875" style="10" hidden="1" customWidth="1"/>
    <col min="291" max="16384" width="8.6796875" style="10" hidden="1"/>
  </cols>
  <sheetData>
    <row r="1" spans="1:35" ht="15.25" x14ac:dyDescent="0.65"/>
    <row r="2" spans="1:35" ht="30" customHeight="1" x14ac:dyDescent="0.65">
      <c r="D2" s="151" t="s">
        <v>104</v>
      </c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</row>
    <row r="3" spans="1:35" ht="37" customHeight="1" x14ac:dyDescent="0.65"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</row>
    <row r="4" spans="1:35" ht="15.25" x14ac:dyDescent="0.65"/>
    <row r="5" spans="1:35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" customHeight="1" x14ac:dyDescent="0.6">
      <c r="A6" s="19"/>
      <c r="B6" s="152"/>
      <c r="C6" s="152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5" customHeight="1" x14ac:dyDescent="0.65">
      <c r="A11" s="13"/>
      <c r="B11" s="13"/>
      <c r="C11" s="26" t="s">
        <v>109</v>
      </c>
      <c r="D11" s="202" t="str">
        <f>Summary!D11:O11</f>
        <v>Mt. San Antonio</v>
      </c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204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65">
      <c r="A12" s="13"/>
      <c r="B12" s="13"/>
      <c r="C12" s="129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5" customHeight="1" x14ac:dyDescent="0.65">
      <c r="A13" s="13"/>
      <c r="B13" s="13"/>
      <c r="C13" s="26" t="s">
        <v>90</v>
      </c>
      <c r="D13" s="199"/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1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65">
      <c r="A14" s="13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65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29"/>
      <c r="U15" s="32"/>
      <c r="V15" s="33"/>
      <c r="W15" s="32"/>
      <c r="X15" s="33"/>
      <c r="Y15" s="32"/>
      <c r="Z15" s="33"/>
      <c r="AA15" s="32"/>
      <c r="AB15" s="32"/>
    </row>
    <row r="16" spans="1:35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6">
      <c r="A17" s="10"/>
      <c r="B17" s="40"/>
      <c r="C17" s="160"/>
      <c r="D17" s="160"/>
      <c r="F17" s="161" t="s">
        <v>81</v>
      </c>
      <c r="G17" s="162"/>
      <c r="H17" s="163"/>
      <c r="I17" s="44"/>
      <c r="J17" s="164" t="s">
        <v>82</v>
      </c>
      <c r="K17" s="165"/>
      <c r="L17" s="166"/>
      <c r="M17" s="44"/>
      <c r="N17" s="164" t="s">
        <v>2</v>
      </c>
      <c r="O17" s="165"/>
      <c r="P17" s="166"/>
      <c r="Q17" s="44"/>
      <c r="R17" s="157" t="s">
        <v>3</v>
      </c>
      <c r="S17" s="44"/>
      <c r="T17" s="157" t="s">
        <v>6</v>
      </c>
      <c r="U17" s="44"/>
      <c r="V17" s="157" t="s">
        <v>4</v>
      </c>
      <c r="W17" s="44"/>
      <c r="X17" s="157" t="s">
        <v>7</v>
      </c>
      <c r="Y17" s="44"/>
      <c r="Z17" s="157" t="s">
        <v>0</v>
      </c>
      <c r="AA17" s="42"/>
    </row>
    <row r="18" spans="1:35" ht="5" customHeight="1" x14ac:dyDescent="0.6">
      <c r="A18" s="10"/>
      <c r="B18" s="40"/>
      <c r="C18" s="160"/>
      <c r="D18" s="160"/>
      <c r="F18" s="43"/>
      <c r="J18" s="167"/>
      <c r="K18" s="168"/>
      <c r="L18" s="169"/>
      <c r="N18" s="167"/>
      <c r="O18" s="168"/>
      <c r="P18" s="169"/>
      <c r="R18" s="158"/>
      <c r="T18" s="158"/>
      <c r="V18" s="158"/>
      <c r="X18" s="158"/>
      <c r="Z18" s="158"/>
      <c r="AA18" s="42"/>
    </row>
    <row r="19" spans="1:35" s="45" customFormat="1" ht="29" customHeight="1" thickBot="1" x14ac:dyDescent="0.75">
      <c r="B19" s="46"/>
      <c r="C19" s="160"/>
      <c r="D19" s="160"/>
      <c r="E19" s="44"/>
      <c r="F19" s="47" t="s">
        <v>1</v>
      </c>
      <c r="G19" s="44"/>
      <c r="H19" s="47" t="s">
        <v>89</v>
      </c>
      <c r="J19" s="170"/>
      <c r="K19" s="171"/>
      <c r="L19" s="172"/>
      <c r="N19" s="170"/>
      <c r="O19" s="171"/>
      <c r="P19" s="172"/>
      <c r="R19" s="159"/>
      <c r="T19" s="159"/>
      <c r="V19" s="159"/>
      <c r="X19" s="159"/>
      <c r="Z19" s="159"/>
      <c r="AA19" s="48"/>
      <c r="AB19" s="44"/>
    </row>
    <row r="20" spans="1:35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" customHeight="1" x14ac:dyDescent="0.6">
      <c r="A21" s="19"/>
      <c r="B21" s="51"/>
      <c r="C21" s="139" t="s">
        <v>91</v>
      </c>
      <c r="D21" s="53"/>
      <c r="E21" s="21"/>
      <c r="F21" s="3"/>
      <c r="G21" s="121"/>
      <c r="H21" s="3"/>
      <c r="I21" s="121"/>
      <c r="J21" s="193"/>
      <c r="K21" s="194"/>
      <c r="L21" s="195"/>
      <c r="M21" s="121"/>
      <c r="N21" s="193"/>
      <c r="O21" s="194"/>
      <c r="P21" s="195"/>
      <c r="Q21" s="121"/>
      <c r="R21" s="3"/>
      <c r="S21" s="121"/>
      <c r="T21" s="3"/>
      <c r="U21" s="121"/>
      <c r="V21" s="3"/>
      <c r="W21" s="121"/>
      <c r="X21" s="3"/>
      <c r="Y21" s="54"/>
      <c r="Z21" s="55">
        <f>SUM(F21:X21)</f>
        <v>0</v>
      </c>
      <c r="AA21" s="56"/>
      <c r="AB21" s="57"/>
    </row>
    <row r="22" spans="1:35" ht="5" customHeight="1" x14ac:dyDescent="0.65">
      <c r="A22" s="13"/>
      <c r="B22" s="49"/>
      <c r="C22" s="13"/>
      <c r="D22" s="14"/>
      <c r="E22" s="14"/>
      <c r="F22" s="122"/>
      <c r="G22" s="123"/>
      <c r="H22" s="122"/>
      <c r="I22" s="124"/>
      <c r="J22" s="124"/>
      <c r="K22" s="123"/>
      <c r="L22" s="123"/>
      <c r="M22" s="124"/>
      <c r="N22" s="123"/>
      <c r="O22" s="124"/>
      <c r="P22" s="124"/>
      <c r="Q22" s="123"/>
      <c r="R22" s="125"/>
      <c r="S22" s="126"/>
      <c r="T22" s="124"/>
      <c r="U22" s="126"/>
      <c r="V22" s="124"/>
      <c r="W22" s="126"/>
      <c r="X22" s="124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" customHeight="1" x14ac:dyDescent="0.6">
      <c r="A23" s="19"/>
      <c r="B23" s="51"/>
      <c r="C23" s="139" t="s">
        <v>94</v>
      </c>
      <c r="D23" s="53"/>
      <c r="E23" s="21"/>
      <c r="F23" s="3"/>
      <c r="G23" s="121"/>
      <c r="H23" s="3"/>
      <c r="I23" s="121"/>
      <c r="J23" s="193"/>
      <c r="K23" s="194"/>
      <c r="L23" s="195"/>
      <c r="M23" s="121"/>
      <c r="N23" s="193"/>
      <c r="O23" s="194"/>
      <c r="P23" s="195"/>
      <c r="Q23" s="121"/>
      <c r="R23" s="3"/>
      <c r="S23" s="121"/>
      <c r="T23" s="3"/>
      <c r="U23" s="121"/>
      <c r="V23" s="3"/>
      <c r="W23" s="121"/>
      <c r="X23" s="3"/>
      <c r="Y23" s="54"/>
      <c r="Z23" s="55">
        <f>SUM(F23:X23)</f>
        <v>0</v>
      </c>
      <c r="AA23" s="56"/>
      <c r="AB23" s="57"/>
    </row>
    <row r="24" spans="1:35" ht="5" customHeight="1" x14ac:dyDescent="0.65">
      <c r="A24" s="13"/>
      <c r="B24" s="49"/>
      <c r="C24" s="13"/>
      <c r="D24" s="14"/>
      <c r="E24" s="14"/>
      <c r="F24" s="122"/>
      <c r="G24" s="123"/>
      <c r="H24" s="122"/>
      <c r="I24" s="124"/>
      <c r="J24" s="124"/>
      <c r="K24" s="123"/>
      <c r="L24" s="123"/>
      <c r="M24" s="124"/>
      <c r="N24" s="123"/>
      <c r="O24" s="124"/>
      <c r="P24" s="124"/>
      <c r="Q24" s="123"/>
      <c r="R24" s="125"/>
      <c r="S24" s="126"/>
      <c r="T24" s="124"/>
      <c r="U24" s="126"/>
      <c r="V24" s="124"/>
      <c r="W24" s="126"/>
      <c r="X24" s="124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" customHeight="1" x14ac:dyDescent="0.6">
      <c r="A25" s="19"/>
      <c r="B25" s="51"/>
      <c r="C25" s="139" t="s">
        <v>112</v>
      </c>
      <c r="D25" s="53"/>
      <c r="E25" s="21"/>
      <c r="F25" s="3"/>
      <c r="G25" s="121"/>
      <c r="H25" s="3"/>
      <c r="I25" s="121"/>
      <c r="J25" s="193"/>
      <c r="K25" s="194"/>
      <c r="L25" s="195"/>
      <c r="M25" s="121"/>
      <c r="N25" s="193"/>
      <c r="O25" s="194"/>
      <c r="P25" s="195"/>
      <c r="Q25" s="121"/>
      <c r="R25" s="3"/>
      <c r="S25" s="121"/>
      <c r="T25" s="3"/>
      <c r="U25" s="121"/>
      <c r="V25" s="3"/>
      <c r="W25" s="121"/>
      <c r="X25" s="3"/>
      <c r="Y25" s="54"/>
      <c r="Z25" s="55">
        <f>SUM(F25:X25)</f>
        <v>0</v>
      </c>
      <c r="AA25" s="56"/>
      <c r="AB25" s="57"/>
    </row>
    <row r="26" spans="1:35" ht="5" customHeight="1" x14ac:dyDescent="0.65">
      <c r="A26" s="13"/>
      <c r="B26" s="49"/>
      <c r="C26" s="13"/>
      <c r="D26" s="14"/>
      <c r="E26" s="14"/>
      <c r="F26" s="122"/>
      <c r="G26" s="123"/>
      <c r="H26" s="122"/>
      <c r="I26" s="124"/>
      <c r="J26" s="124"/>
      <c r="K26" s="123"/>
      <c r="L26" s="123"/>
      <c r="M26" s="124"/>
      <c r="N26" s="123"/>
      <c r="O26" s="124"/>
      <c r="P26" s="124"/>
      <c r="Q26" s="123"/>
      <c r="R26" s="125"/>
      <c r="S26" s="126"/>
      <c r="T26" s="124"/>
      <c r="U26" s="126"/>
      <c r="V26" s="124"/>
      <c r="W26" s="126"/>
      <c r="X26" s="124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" customHeight="1" x14ac:dyDescent="0.6">
      <c r="A27" s="19"/>
      <c r="B27" s="51"/>
      <c r="C27" s="139" t="s">
        <v>113</v>
      </c>
      <c r="D27" s="53"/>
      <c r="E27" s="21"/>
      <c r="F27" s="3"/>
      <c r="G27" s="121"/>
      <c r="H27" s="3"/>
      <c r="I27" s="121"/>
      <c r="J27" s="193"/>
      <c r="K27" s="194"/>
      <c r="L27" s="195"/>
      <c r="M27" s="121"/>
      <c r="N27" s="193"/>
      <c r="O27" s="194"/>
      <c r="P27" s="195"/>
      <c r="Q27" s="121"/>
      <c r="R27" s="3"/>
      <c r="S27" s="121"/>
      <c r="T27" s="3"/>
      <c r="U27" s="121"/>
      <c r="V27" s="3"/>
      <c r="W27" s="121"/>
      <c r="X27" s="3"/>
      <c r="Y27" s="54"/>
      <c r="Z27" s="55">
        <f>SUM(F27:X27)</f>
        <v>0</v>
      </c>
      <c r="AA27" s="56"/>
      <c r="AB27" s="57"/>
    </row>
    <row r="28" spans="1:35" ht="5" customHeight="1" x14ac:dyDescent="0.65">
      <c r="A28" s="13"/>
      <c r="B28" s="49"/>
      <c r="C28" s="13"/>
      <c r="D28" s="14"/>
      <c r="E28" s="14"/>
      <c r="F28" s="122"/>
      <c r="G28" s="123"/>
      <c r="H28" s="122"/>
      <c r="I28" s="124"/>
      <c r="J28" s="124"/>
      <c r="K28" s="123"/>
      <c r="L28" s="123"/>
      <c r="M28" s="124"/>
      <c r="N28" s="123"/>
      <c r="O28" s="124"/>
      <c r="P28" s="124"/>
      <c r="Q28" s="123"/>
      <c r="R28" s="125"/>
      <c r="S28" s="126"/>
      <c r="T28" s="124"/>
      <c r="U28" s="126"/>
      <c r="V28" s="124"/>
      <c r="W28" s="126"/>
      <c r="X28" s="124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" customHeight="1" x14ac:dyDescent="0.6">
      <c r="A29" s="19"/>
      <c r="B29" s="51"/>
      <c r="C29" s="139" t="s">
        <v>114</v>
      </c>
      <c r="D29" s="53"/>
      <c r="E29" s="21"/>
      <c r="F29" s="3"/>
      <c r="G29" s="121"/>
      <c r="H29" s="3"/>
      <c r="I29" s="121"/>
      <c r="J29" s="193"/>
      <c r="K29" s="194"/>
      <c r="L29" s="195"/>
      <c r="M29" s="121"/>
      <c r="N29" s="193"/>
      <c r="O29" s="194"/>
      <c r="P29" s="195"/>
      <c r="Q29" s="121"/>
      <c r="R29" s="3"/>
      <c r="S29" s="121"/>
      <c r="T29" s="3"/>
      <c r="U29" s="121"/>
      <c r="V29" s="3"/>
      <c r="W29" s="121"/>
      <c r="X29" s="3"/>
      <c r="Y29" s="54"/>
      <c r="Z29" s="55">
        <f>SUM(F29:X29)</f>
        <v>0</v>
      </c>
      <c r="AA29" s="56"/>
      <c r="AB29" s="57"/>
    </row>
    <row r="30" spans="1:35" ht="5" customHeight="1" x14ac:dyDescent="0.65">
      <c r="A30" s="13"/>
      <c r="B30" s="49"/>
      <c r="C30" s="13"/>
      <c r="D30" s="14"/>
      <c r="E30" s="14"/>
      <c r="F30" s="122"/>
      <c r="G30" s="123"/>
      <c r="H30" s="122"/>
      <c r="I30" s="124"/>
      <c r="J30" s="124"/>
      <c r="K30" s="123"/>
      <c r="L30" s="123"/>
      <c r="M30" s="124"/>
      <c r="N30" s="123"/>
      <c r="O30" s="124"/>
      <c r="P30" s="124"/>
      <c r="Q30" s="123"/>
      <c r="R30" s="125"/>
      <c r="S30" s="126"/>
      <c r="T30" s="124"/>
      <c r="U30" s="126"/>
      <c r="V30" s="124"/>
      <c r="W30" s="126"/>
      <c r="X30" s="124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" customHeight="1" x14ac:dyDescent="0.6">
      <c r="A31" s="19"/>
      <c r="B31" s="51"/>
      <c r="C31" s="139" t="s">
        <v>115</v>
      </c>
      <c r="D31" s="53"/>
      <c r="E31" s="21"/>
      <c r="F31" s="3"/>
      <c r="G31" s="121"/>
      <c r="H31" s="3"/>
      <c r="I31" s="121"/>
      <c r="J31" s="193"/>
      <c r="K31" s="194"/>
      <c r="L31" s="195"/>
      <c r="M31" s="121"/>
      <c r="N31" s="193"/>
      <c r="O31" s="194"/>
      <c r="P31" s="195"/>
      <c r="Q31" s="121"/>
      <c r="R31" s="3"/>
      <c r="S31" s="121"/>
      <c r="T31" s="3"/>
      <c r="U31" s="121"/>
      <c r="V31" s="3"/>
      <c r="W31" s="121"/>
      <c r="X31" s="3"/>
      <c r="Y31" s="54"/>
      <c r="Z31" s="55">
        <f>SUM(F31:X31)</f>
        <v>0</v>
      </c>
      <c r="AA31" s="56"/>
      <c r="AB31" s="57"/>
    </row>
    <row r="32" spans="1:35" ht="5" customHeight="1" x14ac:dyDescent="0.65">
      <c r="A32" s="13"/>
      <c r="B32" s="49"/>
      <c r="C32" s="13"/>
      <c r="D32" s="14"/>
      <c r="E32" s="14"/>
      <c r="F32" s="122"/>
      <c r="G32" s="123"/>
      <c r="H32" s="122"/>
      <c r="I32" s="124"/>
      <c r="J32" s="124"/>
      <c r="K32" s="123"/>
      <c r="L32" s="123"/>
      <c r="M32" s="124"/>
      <c r="N32" s="123"/>
      <c r="O32" s="124"/>
      <c r="P32" s="124"/>
      <c r="Q32" s="123"/>
      <c r="R32" s="125"/>
      <c r="S32" s="126"/>
      <c r="T32" s="124"/>
      <c r="U32" s="126"/>
      <c r="V32" s="124"/>
      <c r="W32" s="126"/>
      <c r="X32" s="124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" customHeight="1" x14ac:dyDescent="0.6">
      <c r="A33" s="19"/>
      <c r="B33" s="51"/>
      <c r="C33" s="139" t="s">
        <v>116</v>
      </c>
      <c r="D33" s="53"/>
      <c r="E33" s="21"/>
      <c r="F33" s="3"/>
      <c r="G33" s="121"/>
      <c r="H33" s="3"/>
      <c r="I33" s="121"/>
      <c r="J33" s="193"/>
      <c r="K33" s="194"/>
      <c r="L33" s="195"/>
      <c r="M33" s="121"/>
      <c r="N33" s="193"/>
      <c r="O33" s="194"/>
      <c r="P33" s="195"/>
      <c r="Q33" s="121"/>
      <c r="R33" s="3"/>
      <c r="S33" s="121"/>
      <c r="T33" s="3"/>
      <c r="U33" s="121"/>
      <c r="V33" s="3"/>
      <c r="W33" s="121"/>
      <c r="X33" s="3"/>
      <c r="Y33" s="54"/>
      <c r="Z33" s="55">
        <f>SUM(F33:X33)</f>
        <v>0</v>
      </c>
      <c r="AA33" s="56"/>
      <c r="AB33" s="57"/>
    </row>
    <row r="34" spans="1:35" ht="5" customHeight="1" thickBot="1" x14ac:dyDescent="0.8">
      <c r="A34" s="13"/>
      <c r="B34" s="49"/>
      <c r="C34" s="173"/>
      <c r="D34" s="173"/>
      <c r="E34" s="14"/>
      <c r="F34" s="64"/>
      <c r="G34" s="10"/>
      <c r="H34" s="64"/>
      <c r="I34" s="10"/>
      <c r="J34" s="174"/>
      <c r="K34" s="174"/>
      <c r="L34" s="174"/>
      <c r="M34" s="10"/>
      <c r="N34" s="174"/>
      <c r="O34" s="174"/>
      <c r="P34" s="174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" customHeight="1" x14ac:dyDescent="0.6">
      <c r="A35" s="19"/>
      <c r="B35" s="51"/>
      <c r="C35" s="175" t="s">
        <v>0</v>
      </c>
      <c r="D35" s="176"/>
      <c r="E35" s="57"/>
      <c r="F35" s="67">
        <f>SUM(F21:F33)</f>
        <v>0</v>
      </c>
      <c r="G35" s="21"/>
      <c r="H35" s="68">
        <f>SUM(H21:H33)</f>
        <v>0</v>
      </c>
      <c r="I35" s="57"/>
      <c r="J35" s="196">
        <f>SUM(J21:L33)</f>
        <v>0</v>
      </c>
      <c r="K35" s="197"/>
      <c r="L35" s="198"/>
      <c r="M35" s="57"/>
      <c r="N35" s="196">
        <f>SUM(N21:P33)</f>
        <v>0</v>
      </c>
      <c r="O35" s="197"/>
      <c r="P35" s="198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6"/>
      <c r="AB35" s="57"/>
    </row>
    <row r="36" spans="1:35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" customHeight="1" x14ac:dyDescent="0.65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" customHeight="1" x14ac:dyDescent="0.65">
      <c r="A38" s="13"/>
      <c r="B38" s="29" t="s">
        <v>107</v>
      </c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65">
      <c r="A40" s="9"/>
      <c r="B40" s="40"/>
      <c r="C40" s="76"/>
      <c r="D40" s="77"/>
      <c r="E40" s="44"/>
      <c r="F40" s="157" t="s">
        <v>103</v>
      </c>
      <c r="G40" s="44"/>
      <c r="H40" s="184" t="s">
        <v>102</v>
      </c>
      <c r="I40" s="185"/>
      <c r="J40" s="186"/>
      <c r="K40" s="44"/>
      <c r="L40" s="184" t="s">
        <v>105</v>
      </c>
      <c r="M40" s="185"/>
      <c r="N40" s="186"/>
      <c r="O40" s="42"/>
      <c r="R40" s="187"/>
      <c r="S40" s="187"/>
      <c r="T40" s="187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" customHeight="1" x14ac:dyDescent="0.65">
      <c r="A41" s="13"/>
      <c r="B41" s="40"/>
      <c r="C41" s="10"/>
      <c r="E41" s="78"/>
      <c r="F41" s="158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7"/>
      <c r="S41" s="187"/>
      <c r="T41" s="187"/>
    </row>
    <row r="42" spans="1:35" ht="13.75" thickBot="1" x14ac:dyDescent="0.75">
      <c r="A42" s="11"/>
      <c r="B42" s="40"/>
      <c r="C42" s="80"/>
      <c r="D42" s="81"/>
      <c r="E42" s="44"/>
      <c r="F42" s="159"/>
      <c r="G42" s="44"/>
      <c r="H42" s="47" t="s">
        <v>101</v>
      </c>
      <c r="I42" s="44"/>
      <c r="J42" s="47" t="s">
        <v>100</v>
      </c>
      <c r="K42" s="44"/>
      <c r="L42" s="47" t="s">
        <v>101</v>
      </c>
      <c r="M42" s="44"/>
      <c r="N42" s="47" t="s">
        <v>100</v>
      </c>
      <c r="O42" s="42"/>
      <c r="Q42" s="10"/>
      <c r="R42" s="187"/>
      <c r="S42" s="187"/>
      <c r="T42" s="187"/>
    </row>
    <row r="43" spans="1:35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 t="str">
        <f>IFERROR(H43/F43,"")</f>
        <v/>
      </c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8" customFormat="1" ht="16" customHeight="1" x14ac:dyDescent="0.6">
      <c r="A44" s="84"/>
      <c r="B44" s="85"/>
      <c r="C44" s="117" t="s">
        <v>111</v>
      </c>
      <c r="D44" s="53"/>
      <c r="E44" s="83"/>
      <c r="F44" s="3"/>
      <c r="G44" s="121"/>
      <c r="H44" s="3"/>
      <c r="I44" s="86"/>
      <c r="J44" s="141">
        <f>IFERROR(H44/F44,0)</f>
        <v>0</v>
      </c>
      <c r="K44" s="86"/>
      <c r="L44" s="140"/>
      <c r="M44" s="87"/>
      <c r="N44" s="90"/>
      <c r="O44" s="42"/>
      <c r="P44" s="83"/>
      <c r="R44" s="89"/>
      <c r="S44" s="86"/>
      <c r="T44" s="90"/>
      <c r="U44" s="83"/>
      <c r="W44" s="83"/>
      <c r="Y44" s="83"/>
      <c r="AA44" s="83"/>
      <c r="AB44" s="83"/>
      <c r="AD44" s="83"/>
      <c r="AF44" s="83"/>
      <c r="AG44" s="91"/>
      <c r="AH44" s="83"/>
      <c r="AI44" s="83"/>
    </row>
    <row r="45" spans="1:35" s="99" customFormat="1" ht="5" customHeight="1" x14ac:dyDescent="0.6">
      <c r="A45" s="92"/>
      <c r="B45" s="93"/>
      <c r="C45" s="94"/>
      <c r="D45" s="95"/>
      <c r="E45" s="78"/>
      <c r="F45" s="127"/>
      <c r="G45" s="128"/>
      <c r="H45" s="127"/>
      <c r="I45" s="97"/>
      <c r="J45" s="142"/>
      <c r="K45" s="97"/>
      <c r="L45" s="79"/>
      <c r="M45" s="79"/>
      <c r="N45" s="79"/>
      <c r="O45" s="56"/>
      <c r="P45" s="98"/>
      <c r="R45" s="97"/>
      <c r="S45" s="97"/>
      <c r="T45" s="97"/>
      <c r="U45" s="98"/>
      <c r="W45" s="98"/>
      <c r="Y45" s="98"/>
      <c r="AA45" s="98"/>
      <c r="AB45" s="98"/>
      <c r="AD45" s="98"/>
      <c r="AF45" s="98"/>
      <c r="AG45" s="100"/>
      <c r="AH45" s="98"/>
      <c r="AI45" s="98"/>
    </row>
    <row r="46" spans="1:35" s="88" customFormat="1" ht="16" customHeight="1" x14ac:dyDescent="0.6">
      <c r="A46" s="84"/>
      <c r="B46" s="85"/>
      <c r="C46" s="117" t="s">
        <v>110</v>
      </c>
      <c r="D46" s="53"/>
      <c r="E46" s="83"/>
      <c r="F46" s="3"/>
      <c r="G46" s="121"/>
      <c r="J46" s="143"/>
      <c r="K46" s="86"/>
      <c r="L46" s="3"/>
      <c r="M46" s="101"/>
      <c r="N46" s="141">
        <f>IFERROR(L46/F46,0)</f>
        <v>0</v>
      </c>
      <c r="O46" s="56"/>
      <c r="P46" s="83"/>
      <c r="R46" s="89"/>
      <c r="S46" s="86"/>
      <c r="T46" s="90"/>
      <c r="U46" s="83"/>
      <c r="W46" s="83"/>
      <c r="Y46" s="83"/>
      <c r="AA46" s="83"/>
      <c r="AB46" s="83"/>
      <c r="AD46" s="83"/>
      <c r="AF46" s="83"/>
      <c r="AG46" s="91"/>
      <c r="AH46" s="83"/>
      <c r="AI46" s="83"/>
    </row>
    <row r="47" spans="1:35" s="99" customFormat="1" ht="5" customHeight="1" thickBot="1" x14ac:dyDescent="0.8">
      <c r="A47" s="92"/>
      <c r="B47" s="93"/>
      <c r="C47" s="173"/>
      <c r="D47" s="173"/>
      <c r="E47" s="78"/>
      <c r="F47" s="102"/>
      <c r="G47" s="96"/>
      <c r="H47" s="102"/>
      <c r="I47" s="78"/>
      <c r="J47" s="144"/>
      <c r="K47" s="78"/>
      <c r="L47" s="103"/>
      <c r="M47" s="78"/>
      <c r="N47" s="144"/>
      <c r="O47" s="42"/>
      <c r="P47" s="98"/>
      <c r="R47" s="97"/>
      <c r="S47" s="97"/>
      <c r="T47" s="97"/>
      <c r="U47" s="98"/>
      <c r="W47" s="98"/>
      <c r="Y47" s="98"/>
      <c r="AA47" s="98"/>
      <c r="AB47" s="98"/>
      <c r="AD47" s="98"/>
      <c r="AF47" s="98"/>
      <c r="AG47" s="100"/>
      <c r="AH47" s="98"/>
      <c r="AI47" s="98"/>
    </row>
    <row r="48" spans="1:35" s="88" customFormat="1" ht="16" customHeight="1" x14ac:dyDescent="0.6">
      <c r="A48" s="84"/>
      <c r="B48" s="85"/>
      <c r="C48" s="175" t="s">
        <v>0</v>
      </c>
      <c r="D48" s="176"/>
      <c r="E48" s="83"/>
      <c r="F48" s="67">
        <f>SUM(F44:F46)</f>
        <v>0</v>
      </c>
      <c r="G48" s="21"/>
      <c r="H48" s="67">
        <f>H44</f>
        <v>0</v>
      </c>
      <c r="I48" s="83"/>
      <c r="J48" s="141">
        <f>IFERROR(H48/F48,0)</f>
        <v>0</v>
      </c>
      <c r="K48" s="86"/>
      <c r="L48" s="67">
        <f>L46</f>
        <v>0</v>
      </c>
      <c r="M48" s="83"/>
      <c r="N48" s="141">
        <f>IFERROR(L48/F48,0)</f>
        <v>0</v>
      </c>
      <c r="O48" s="56"/>
      <c r="P48" s="83"/>
      <c r="R48" s="183"/>
      <c r="S48" s="183"/>
      <c r="T48" s="183"/>
      <c r="U48" s="83"/>
      <c r="W48" s="83"/>
      <c r="Y48" s="83"/>
      <c r="AA48" s="83"/>
      <c r="AB48" s="83"/>
      <c r="AD48" s="83"/>
      <c r="AF48" s="83"/>
      <c r="AG48" s="91"/>
      <c r="AH48" s="83"/>
      <c r="AI48" s="83"/>
    </row>
    <row r="49" spans="1:35" ht="11" customHeight="1" x14ac:dyDescent="0.65">
      <c r="B49" s="69"/>
      <c r="C49" s="104"/>
      <c r="D49" s="105"/>
      <c r="E49" s="106"/>
      <c r="F49" s="107"/>
      <c r="G49" s="106"/>
      <c r="H49" s="106"/>
      <c r="I49" s="108"/>
      <c r="J49" s="106"/>
      <c r="K49" s="108"/>
      <c r="L49" s="107"/>
      <c r="M49" s="108"/>
      <c r="N49" s="107"/>
      <c r="O49" s="73"/>
      <c r="P49" s="109"/>
      <c r="Q49" s="10"/>
      <c r="R49" s="11"/>
      <c r="S49" s="110"/>
      <c r="T49" s="11"/>
    </row>
    <row r="50" spans="1:35" ht="14" customHeight="1" x14ac:dyDescent="0.65">
      <c r="B50" s="13"/>
      <c r="C50" s="111"/>
      <c r="D50" s="81"/>
      <c r="E50" s="21"/>
      <c r="F50" s="112"/>
      <c r="G50" s="110"/>
      <c r="H50" s="110"/>
      <c r="J50" s="110"/>
      <c r="K50" s="110"/>
      <c r="L50" s="112"/>
      <c r="M50" s="110"/>
      <c r="N50" s="112"/>
      <c r="Q50" s="110"/>
      <c r="R50" s="11"/>
      <c r="S50" s="21"/>
      <c r="T50" s="129"/>
    </row>
    <row r="51" spans="1:35" s="20" customFormat="1" ht="20" customHeight="1" x14ac:dyDescent="0.6">
      <c r="A51" s="19"/>
      <c r="B51" s="29" t="s">
        <v>93</v>
      </c>
      <c r="C51" s="113"/>
      <c r="D51" s="114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5"/>
      <c r="Y51" s="32"/>
      <c r="Z51" s="116"/>
      <c r="AA51" s="32"/>
      <c r="AB51" s="32"/>
    </row>
    <row r="52" spans="1:35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5" customHeight="1" x14ac:dyDescent="0.6">
      <c r="A53" s="10"/>
      <c r="B53" s="40"/>
      <c r="C53" s="160"/>
      <c r="D53" s="160"/>
      <c r="F53" s="161" t="s">
        <v>81</v>
      </c>
      <c r="G53" s="162"/>
      <c r="H53" s="163"/>
      <c r="I53" s="44"/>
      <c r="J53" s="164" t="s">
        <v>82</v>
      </c>
      <c r="K53" s="165"/>
      <c r="L53" s="166"/>
      <c r="M53" s="44"/>
      <c r="N53" s="164" t="s">
        <v>2</v>
      </c>
      <c r="O53" s="165"/>
      <c r="P53" s="166"/>
      <c r="Q53" s="44"/>
      <c r="R53" s="157" t="s">
        <v>3</v>
      </c>
      <c r="S53" s="44"/>
      <c r="T53" s="157" t="s">
        <v>6</v>
      </c>
      <c r="U53" s="44"/>
      <c r="V53" s="157" t="s">
        <v>4</v>
      </c>
      <c r="W53" s="44"/>
      <c r="X53" s="157" t="s">
        <v>7</v>
      </c>
      <c r="Y53" s="44"/>
      <c r="Z53" s="157" t="s">
        <v>0</v>
      </c>
      <c r="AA53" s="42"/>
      <c r="AD53" s="10"/>
      <c r="AF53" s="10"/>
      <c r="AG53" s="10"/>
      <c r="AH53" s="10"/>
      <c r="AI53" s="10"/>
    </row>
    <row r="54" spans="1:35" ht="5" customHeight="1" x14ac:dyDescent="0.6">
      <c r="A54" s="10"/>
      <c r="B54" s="40"/>
      <c r="C54" s="160"/>
      <c r="D54" s="160"/>
      <c r="F54" s="43"/>
      <c r="J54" s="167"/>
      <c r="K54" s="168"/>
      <c r="L54" s="169"/>
      <c r="N54" s="167"/>
      <c r="O54" s="168"/>
      <c r="P54" s="169"/>
      <c r="R54" s="158"/>
      <c r="T54" s="158"/>
      <c r="V54" s="158"/>
      <c r="X54" s="158"/>
      <c r="Z54" s="158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75">
      <c r="B55" s="46"/>
      <c r="C55" s="160"/>
      <c r="D55" s="160"/>
      <c r="E55" s="44"/>
      <c r="F55" s="47" t="s">
        <v>1</v>
      </c>
      <c r="G55" s="44"/>
      <c r="H55" s="47" t="s">
        <v>89</v>
      </c>
      <c r="J55" s="170"/>
      <c r="K55" s="171"/>
      <c r="L55" s="172"/>
      <c r="N55" s="170"/>
      <c r="O55" s="171"/>
      <c r="P55" s="172"/>
      <c r="R55" s="159"/>
      <c r="T55" s="159"/>
      <c r="V55" s="159"/>
      <c r="X55" s="159"/>
      <c r="Z55" s="159"/>
      <c r="AA55" s="48"/>
      <c r="AB55" s="44"/>
    </row>
    <row r="56" spans="1:35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" customHeight="1" x14ac:dyDescent="0.65">
      <c r="B58" s="51"/>
      <c r="C58" s="188" t="s">
        <v>95</v>
      </c>
      <c r="D58" s="189" t="s">
        <v>83</v>
      </c>
      <c r="E58" s="21"/>
      <c r="F58" s="3"/>
      <c r="G58" s="121"/>
      <c r="H58" s="3"/>
      <c r="I58" s="121"/>
      <c r="J58" s="193"/>
      <c r="K58" s="194"/>
      <c r="L58" s="195"/>
      <c r="M58" s="121"/>
      <c r="N58" s="193"/>
      <c r="O58" s="194"/>
      <c r="P58" s="195"/>
      <c r="Q58" s="121"/>
      <c r="R58" s="3"/>
      <c r="S58" s="121"/>
      <c r="T58" s="3"/>
      <c r="U58" s="121"/>
      <c r="V58" s="3"/>
      <c r="W58" s="121"/>
      <c r="X58" s="3"/>
      <c r="Y58" s="54"/>
      <c r="Z58" s="55">
        <f>SUM(F58:X58)</f>
        <v>0</v>
      </c>
      <c r="AA58" s="56"/>
      <c r="AB58" s="57"/>
      <c r="AD58" s="10"/>
      <c r="AF58" s="10"/>
      <c r="AG58" s="10"/>
      <c r="AH58" s="10"/>
      <c r="AI58" s="10"/>
    </row>
    <row r="59" spans="1:35" s="16" customFormat="1" ht="5" customHeight="1" x14ac:dyDescent="0.65">
      <c r="A59" s="9"/>
      <c r="B59" s="49"/>
      <c r="C59" s="50"/>
      <c r="D59" s="14"/>
      <c r="E59" s="15"/>
      <c r="F59" s="122"/>
      <c r="G59" s="123"/>
      <c r="H59" s="122"/>
      <c r="I59" s="124"/>
      <c r="J59" s="124"/>
      <c r="K59" s="123"/>
      <c r="L59" s="123"/>
      <c r="M59" s="124"/>
      <c r="N59" s="123"/>
      <c r="O59" s="124"/>
      <c r="P59" s="124"/>
      <c r="Q59" s="123"/>
      <c r="R59" s="125"/>
      <c r="S59" s="126"/>
      <c r="T59" s="124"/>
      <c r="U59" s="126"/>
      <c r="V59" s="124"/>
      <c r="W59" s="126"/>
      <c r="X59" s="124"/>
      <c r="Y59" s="62"/>
      <c r="Z59" s="11"/>
      <c r="AA59" s="18"/>
      <c r="AB59" s="15"/>
    </row>
    <row r="60" spans="1:35" ht="17" customHeight="1" x14ac:dyDescent="0.65">
      <c r="B60" s="51"/>
      <c r="C60" s="188" t="s">
        <v>96</v>
      </c>
      <c r="D60" s="189" t="s">
        <v>84</v>
      </c>
      <c r="E60" s="21"/>
      <c r="F60" s="3"/>
      <c r="G60" s="121"/>
      <c r="H60" s="3"/>
      <c r="I60" s="121"/>
      <c r="J60" s="193"/>
      <c r="K60" s="194"/>
      <c r="L60" s="195"/>
      <c r="M60" s="121"/>
      <c r="N60" s="193"/>
      <c r="O60" s="194"/>
      <c r="P60" s="195"/>
      <c r="Q60" s="121"/>
      <c r="R60" s="3"/>
      <c r="S60" s="121"/>
      <c r="T60" s="3"/>
      <c r="U60" s="121"/>
      <c r="V60" s="3"/>
      <c r="W60" s="121"/>
      <c r="X60" s="3"/>
      <c r="Y60" s="54"/>
      <c r="Z60" s="55">
        <f>SUM(F60:X60)</f>
        <v>0</v>
      </c>
      <c r="AA60" s="56"/>
      <c r="AB60" s="57"/>
      <c r="AD60" s="10"/>
      <c r="AF60" s="10"/>
      <c r="AG60" s="10"/>
      <c r="AH60" s="10"/>
      <c r="AI60" s="10"/>
    </row>
    <row r="61" spans="1:35" s="16" customFormat="1" ht="5" customHeight="1" x14ac:dyDescent="0.65">
      <c r="A61" s="9"/>
      <c r="B61" s="49"/>
      <c r="C61" s="50"/>
      <c r="D61" s="14"/>
      <c r="E61" s="15"/>
      <c r="F61" s="122"/>
      <c r="G61" s="123"/>
      <c r="H61" s="122"/>
      <c r="I61" s="124"/>
      <c r="J61" s="124"/>
      <c r="K61" s="123"/>
      <c r="L61" s="123"/>
      <c r="M61" s="124"/>
      <c r="N61" s="123"/>
      <c r="O61" s="124"/>
      <c r="P61" s="124"/>
      <c r="Q61" s="123"/>
      <c r="R61" s="125"/>
      <c r="S61" s="126"/>
      <c r="T61" s="124"/>
      <c r="U61" s="126"/>
      <c r="V61" s="124"/>
      <c r="W61" s="126"/>
      <c r="X61" s="124"/>
      <c r="Y61" s="62"/>
      <c r="Z61" s="11"/>
      <c r="AA61" s="18"/>
      <c r="AB61" s="15"/>
    </row>
    <row r="62" spans="1:35" ht="17" customHeight="1" x14ac:dyDescent="0.65">
      <c r="B62" s="51"/>
      <c r="C62" s="188" t="s">
        <v>97</v>
      </c>
      <c r="D62" s="189" t="s">
        <v>85</v>
      </c>
      <c r="E62" s="21"/>
      <c r="F62" s="3"/>
      <c r="G62" s="121"/>
      <c r="H62" s="3"/>
      <c r="I62" s="121"/>
      <c r="J62" s="193"/>
      <c r="K62" s="194"/>
      <c r="L62" s="195"/>
      <c r="M62" s="121"/>
      <c r="N62" s="193"/>
      <c r="O62" s="194"/>
      <c r="P62" s="195"/>
      <c r="Q62" s="121"/>
      <c r="R62" s="3"/>
      <c r="S62" s="121"/>
      <c r="T62" s="3"/>
      <c r="U62" s="121"/>
      <c r="V62" s="3"/>
      <c r="W62" s="121"/>
      <c r="X62" s="3"/>
      <c r="Y62" s="54"/>
      <c r="Z62" s="55">
        <f>SUM(F62:X62)</f>
        <v>0</v>
      </c>
      <c r="AA62" s="56"/>
      <c r="AB62" s="57"/>
      <c r="AD62" s="10"/>
      <c r="AF62" s="10"/>
      <c r="AG62" s="10"/>
      <c r="AH62" s="10"/>
      <c r="AI62" s="10"/>
    </row>
    <row r="63" spans="1:35" s="16" customFormat="1" ht="5" customHeight="1" x14ac:dyDescent="0.65">
      <c r="A63" s="9"/>
      <c r="B63" s="49"/>
      <c r="C63" s="50"/>
      <c r="D63" s="14"/>
      <c r="E63" s="15"/>
      <c r="F63" s="122"/>
      <c r="G63" s="123"/>
      <c r="H63" s="122"/>
      <c r="I63" s="124"/>
      <c r="J63" s="124"/>
      <c r="K63" s="123"/>
      <c r="L63" s="123"/>
      <c r="M63" s="124"/>
      <c r="N63" s="123"/>
      <c r="O63" s="124"/>
      <c r="P63" s="124"/>
      <c r="Q63" s="123"/>
      <c r="R63" s="125"/>
      <c r="S63" s="126"/>
      <c r="T63" s="124"/>
      <c r="U63" s="126"/>
      <c r="V63" s="124"/>
      <c r="W63" s="126"/>
      <c r="X63" s="124"/>
      <c r="Y63" s="62"/>
      <c r="Z63" s="11"/>
      <c r="AA63" s="18"/>
      <c r="AB63" s="15"/>
    </row>
    <row r="64" spans="1:35" ht="17" customHeight="1" x14ac:dyDescent="0.65">
      <c r="B64" s="51"/>
      <c r="C64" s="188" t="s">
        <v>98</v>
      </c>
      <c r="D64" s="189" t="s">
        <v>86</v>
      </c>
      <c r="E64" s="21"/>
      <c r="F64" s="3"/>
      <c r="G64" s="121"/>
      <c r="H64" s="3"/>
      <c r="I64" s="121"/>
      <c r="J64" s="193"/>
      <c r="K64" s="194"/>
      <c r="L64" s="195"/>
      <c r="M64" s="121"/>
      <c r="N64" s="193"/>
      <c r="O64" s="194"/>
      <c r="P64" s="195"/>
      <c r="Q64" s="121"/>
      <c r="R64" s="3"/>
      <c r="S64" s="121"/>
      <c r="T64" s="3"/>
      <c r="U64" s="121"/>
      <c r="V64" s="3"/>
      <c r="W64" s="121"/>
      <c r="X64" s="3"/>
      <c r="Y64" s="54"/>
      <c r="Z64" s="55">
        <f>SUM(F64:X64)</f>
        <v>0</v>
      </c>
      <c r="AA64" s="56"/>
      <c r="AB64" s="57"/>
      <c r="AD64" s="10"/>
      <c r="AF64" s="10"/>
      <c r="AG64" s="10"/>
      <c r="AH64" s="10"/>
      <c r="AI64" s="10"/>
    </row>
    <row r="65" spans="1:35" s="16" customFormat="1" ht="5" customHeight="1" x14ac:dyDescent="0.65">
      <c r="A65" s="9"/>
      <c r="B65" s="49"/>
      <c r="C65" s="50"/>
      <c r="D65" s="14"/>
      <c r="E65" s="15"/>
      <c r="F65" s="122"/>
      <c r="G65" s="123"/>
      <c r="H65" s="122"/>
      <c r="I65" s="124"/>
      <c r="J65" s="124"/>
      <c r="K65" s="123"/>
      <c r="L65" s="123"/>
      <c r="M65" s="124"/>
      <c r="N65" s="123"/>
      <c r="O65" s="124"/>
      <c r="P65" s="124"/>
      <c r="Q65" s="123"/>
      <c r="R65" s="125"/>
      <c r="S65" s="126"/>
      <c r="T65" s="124"/>
      <c r="U65" s="126"/>
      <c r="V65" s="124"/>
      <c r="W65" s="126"/>
      <c r="X65" s="124"/>
      <c r="Y65" s="62"/>
      <c r="Z65" s="11"/>
      <c r="AA65" s="18"/>
      <c r="AB65" s="15"/>
    </row>
    <row r="66" spans="1:35" s="11" customFormat="1" ht="17" customHeight="1" x14ac:dyDescent="0.65">
      <c r="A66" s="9"/>
      <c r="B66" s="51"/>
      <c r="C66" s="188" t="s">
        <v>99</v>
      </c>
      <c r="D66" s="189" t="s">
        <v>87</v>
      </c>
      <c r="E66" s="21"/>
      <c r="F66" s="3"/>
      <c r="G66" s="121"/>
      <c r="H66" s="3"/>
      <c r="I66" s="121"/>
      <c r="J66" s="193"/>
      <c r="K66" s="194"/>
      <c r="L66" s="195"/>
      <c r="M66" s="121"/>
      <c r="N66" s="193"/>
      <c r="O66" s="194"/>
      <c r="P66" s="195"/>
      <c r="Q66" s="121"/>
      <c r="R66" s="3"/>
      <c r="S66" s="121"/>
      <c r="T66" s="3"/>
      <c r="U66" s="121"/>
      <c r="V66" s="3"/>
      <c r="W66" s="121"/>
      <c r="X66" s="3"/>
      <c r="Y66" s="54"/>
      <c r="Z66" s="55">
        <f>SUM(F66:X66)</f>
        <v>0</v>
      </c>
      <c r="AA66" s="56"/>
      <c r="AB66" s="57"/>
    </row>
    <row r="67" spans="1:35" ht="5" customHeight="1" thickBot="1" x14ac:dyDescent="0.8">
      <c r="A67" s="13"/>
      <c r="B67" s="49"/>
      <c r="C67" s="173"/>
      <c r="D67" s="173"/>
      <c r="E67" s="14"/>
      <c r="F67" s="64"/>
      <c r="G67" s="10"/>
      <c r="H67" s="64"/>
      <c r="I67" s="10"/>
      <c r="J67" s="174"/>
      <c r="K67" s="174"/>
      <c r="L67" s="174"/>
      <c r="M67" s="10"/>
      <c r="N67" s="174"/>
      <c r="O67" s="174"/>
      <c r="P67" s="174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" customHeight="1" x14ac:dyDescent="0.65">
      <c r="A68" s="118"/>
      <c r="B68" s="119"/>
      <c r="C68" s="175" t="s">
        <v>0</v>
      </c>
      <c r="D68" s="176"/>
      <c r="E68" s="57"/>
      <c r="F68" s="67">
        <f>SUM(F58:F66)</f>
        <v>0</v>
      </c>
      <c r="G68" s="21"/>
      <c r="H68" s="68">
        <f>SUM(H58:H66)</f>
        <v>0</v>
      </c>
      <c r="I68" s="57"/>
      <c r="J68" s="196">
        <f>SUM(J58:L66)</f>
        <v>0</v>
      </c>
      <c r="K68" s="197"/>
      <c r="L68" s="198"/>
      <c r="M68" s="57"/>
      <c r="N68" s="196">
        <f>SUM(N58:P66)</f>
        <v>0</v>
      </c>
      <c r="O68" s="197"/>
      <c r="P68" s="198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6"/>
      <c r="AB68" s="120"/>
    </row>
    <row r="69" spans="1:35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.5" x14ac:dyDescent="0.65">
      <c r="A71" s="9"/>
      <c r="B71" s="9"/>
      <c r="C71" s="129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.5" x14ac:dyDescent="0.65">
      <c r="A72" s="9"/>
      <c r="B72" s="9"/>
      <c r="C72" s="129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" customHeight="1" x14ac:dyDescent="0.65">
      <c r="AD74" s="10"/>
      <c r="AF74" s="10"/>
      <c r="AG74" s="10"/>
      <c r="AH74" s="10"/>
      <c r="AI74" s="10"/>
    </row>
    <row r="75" spans="1:35" ht="23" customHeight="1" x14ac:dyDescent="0.65">
      <c r="AD75" s="10"/>
      <c r="AF75" s="10"/>
      <c r="AG75" s="10"/>
      <c r="AH75" s="10"/>
      <c r="AI75" s="10"/>
    </row>
    <row r="76" spans="1:35" ht="23" customHeight="1" x14ac:dyDescent="0.65">
      <c r="AD76" s="10"/>
      <c r="AF76" s="10"/>
      <c r="AG76" s="10"/>
      <c r="AH76" s="10"/>
      <c r="AI76" s="10"/>
    </row>
    <row r="77" spans="1:35" ht="23" customHeight="1" x14ac:dyDescent="0.65">
      <c r="AD77" s="10"/>
      <c r="AF77" s="10"/>
      <c r="AG77" s="10"/>
      <c r="AH77" s="10"/>
      <c r="AI77" s="10"/>
    </row>
    <row r="78" spans="1:35" ht="23" customHeight="1" x14ac:dyDescent="0.65">
      <c r="AD78" s="10"/>
      <c r="AF78" s="10"/>
      <c r="AG78" s="10"/>
      <c r="AH78" s="10"/>
      <c r="AI78" s="10"/>
    </row>
    <row r="79" spans="1:35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C67:D67"/>
    <mergeCell ref="J67:L67"/>
    <mergeCell ref="N67:P67"/>
    <mergeCell ref="C68:D68"/>
    <mergeCell ref="J68:L68"/>
    <mergeCell ref="N68:P68"/>
    <mergeCell ref="C64:D64"/>
    <mergeCell ref="J64:L64"/>
    <mergeCell ref="N64:P64"/>
    <mergeCell ref="C66:D66"/>
    <mergeCell ref="J66:L66"/>
    <mergeCell ref="N66:P66"/>
    <mergeCell ref="C60:D60"/>
    <mergeCell ref="J60:L60"/>
    <mergeCell ref="N60:P60"/>
    <mergeCell ref="C62:D62"/>
    <mergeCell ref="J62:L62"/>
    <mergeCell ref="N62:P62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J27:L27"/>
    <mergeCell ref="N27:P27"/>
    <mergeCell ref="J29:L29"/>
    <mergeCell ref="N29:P29"/>
    <mergeCell ref="J31:L31"/>
    <mergeCell ref="N31:P31"/>
    <mergeCell ref="J21:L21"/>
    <mergeCell ref="N21:P21"/>
    <mergeCell ref="J23:L23"/>
    <mergeCell ref="N23:P23"/>
    <mergeCell ref="J25:L25"/>
    <mergeCell ref="N25:P25"/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KD197"/>
  <sheetViews>
    <sheetView tabSelected="1" zoomScale="91" workbookViewId="0">
      <selection sqref="A1:XFD1048576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6.81640625" style="1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4" style="10" customWidth="1"/>
    <col min="27" max="27" width="2" style="11" customWidth="1"/>
    <col min="28" max="28" width="0.81640625" style="11" customWidth="1"/>
    <col min="29" max="29" width="11.5" style="10" hidden="1" customWidth="1"/>
    <col min="30" max="30" width="0.81640625" style="11" hidden="1" customWidth="1"/>
    <col min="31" max="31" width="11.5" style="10" hidden="1" customWidth="1"/>
    <col min="32" max="32" width="0.81640625" style="11" hidden="1" customWidth="1"/>
    <col min="33" max="33" width="11.5" style="12" hidden="1" customWidth="1"/>
    <col min="34" max="35" width="0.81640625" style="11" hidden="1" customWidth="1"/>
    <col min="36" max="290" width="9.1796875" style="10" hidden="1" customWidth="1"/>
    <col min="291" max="16384" width="8.6796875" style="10" hidden="1"/>
  </cols>
  <sheetData>
    <row r="1" spans="1:35" ht="15.25" x14ac:dyDescent="0.65"/>
    <row r="2" spans="1:35" ht="30" customHeight="1" x14ac:dyDescent="0.65">
      <c r="D2" s="151" t="s">
        <v>104</v>
      </c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</row>
    <row r="3" spans="1:35" ht="37" customHeight="1" x14ac:dyDescent="0.65"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</row>
    <row r="4" spans="1:35" ht="15.25" x14ac:dyDescent="0.65"/>
    <row r="5" spans="1:35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" customHeight="1" x14ac:dyDescent="0.6">
      <c r="A6" s="19"/>
      <c r="B6" s="152"/>
      <c r="C6" s="152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65">
      <c r="A7" s="13"/>
      <c r="B7" s="156"/>
      <c r="C7" s="156"/>
      <c r="D7" s="156"/>
      <c r="E7" s="156"/>
      <c r="F7" s="156"/>
      <c r="G7" s="156"/>
      <c r="H7" s="156"/>
      <c r="I7" s="156"/>
      <c r="J7" s="156"/>
      <c r="K7" s="156"/>
      <c r="L7" s="156"/>
      <c r="M7" s="156"/>
      <c r="N7" s="156"/>
      <c r="O7" s="156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65">
      <c r="A8" s="13"/>
      <c r="B8" s="156"/>
      <c r="C8" s="156"/>
      <c r="D8" s="156"/>
      <c r="E8" s="156"/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.5" x14ac:dyDescent="0.65">
      <c r="A9" s="13"/>
      <c r="B9" s="156"/>
      <c r="C9" s="156"/>
      <c r="D9" s="156"/>
      <c r="E9" s="156"/>
      <c r="F9" s="156"/>
      <c r="G9" s="156"/>
      <c r="H9" s="156"/>
      <c r="I9" s="156"/>
      <c r="J9" s="156"/>
      <c r="K9" s="156"/>
      <c r="L9" s="156"/>
      <c r="M9" s="156"/>
      <c r="N9" s="156"/>
      <c r="O9" s="156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5" customHeight="1" x14ac:dyDescent="0.65">
      <c r="A11" s="13"/>
      <c r="B11" s="13"/>
      <c r="C11" s="26" t="s">
        <v>9</v>
      </c>
      <c r="D11" s="153" t="s">
        <v>42</v>
      </c>
      <c r="E11" s="154"/>
      <c r="F11" s="154"/>
      <c r="G11" s="154"/>
      <c r="H11" s="154"/>
      <c r="I11" s="154"/>
      <c r="J11" s="154"/>
      <c r="K11" s="154"/>
      <c r="L11" s="154"/>
      <c r="M11" s="154"/>
      <c r="N11" s="154"/>
      <c r="O11" s="155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65">
      <c r="A12" s="13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4" customHeight="1" x14ac:dyDescent="0.65">
      <c r="A13" s="13"/>
      <c r="B13" s="29" t="s">
        <v>92</v>
      </c>
      <c r="C13" s="30"/>
      <c r="D13" s="31"/>
      <c r="E13" s="32"/>
      <c r="F13" s="33"/>
      <c r="G13" s="32"/>
      <c r="H13" s="32"/>
      <c r="I13" s="32"/>
      <c r="J13" s="32"/>
      <c r="K13" s="32"/>
      <c r="L13" s="33"/>
      <c r="M13" s="32"/>
      <c r="N13" s="33"/>
      <c r="O13" s="33"/>
      <c r="P13" s="33"/>
      <c r="Q13" s="33"/>
      <c r="R13" s="33"/>
      <c r="S13" s="32"/>
      <c r="T13" s="28"/>
      <c r="U13" s="32"/>
      <c r="V13" s="33"/>
      <c r="W13" s="32"/>
      <c r="X13" s="33"/>
      <c r="Y13" s="32"/>
      <c r="Z13" s="33"/>
      <c r="AA13" s="32"/>
      <c r="AB13" s="32"/>
    </row>
    <row r="14" spans="1:35" ht="11" customHeight="1" x14ac:dyDescent="0.65">
      <c r="B14" s="34"/>
      <c r="C14" s="35"/>
      <c r="D14" s="36"/>
      <c r="E14" s="36"/>
      <c r="F14" s="37"/>
      <c r="G14" s="36"/>
      <c r="H14" s="36"/>
      <c r="I14" s="36"/>
      <c r="J14" s="36"/>
      <c r="K14" s="36"/>
      <c r="L14" s="37"/>
      <c r="M14" s="36"/>
      <c r="N14" s="37"/>
      <c r="O14" s="37"/>
      <c r="P14" s="37"/>
      <c r="Q14" s="37"/>
      <c r="R14" s="37"/>
      <c r="S14" s="36"/>
      <c r="T14" s="37"/>
      <c r="U14" s="36"/>
      <c r="V14" s="37"/>
      <c r="W14" s="36"/>
      <c r="X14" s="37"/>
      <c r="Y14" s="36"/>
      <c r="Z14" s="38"/>
      <c r="AA14" s="39"/>
    </row>
    <row r="15" spans="1:35" ht="39" customHeight="1" x14ac:dyDescent="0.6">
      <c r="A15" s="10"/>
      <c r="B15" s="40"/>
      <c r="C15" s="160"/>
      <c r="D15" s="160"/>
      <c r="F15" s="161" t="s">
        <v>81</v>
      </c>
      <c r="G15" s="162"/>
      <c r="H15" s="163"/>
      <c r="I15" s="41"/>
      <c r="J15" s="164" t="s">
        <v>82</v>
      </c>
      <c r="K15" s="165"/>
      <c r="L15" s="166"/>
      <c r="M15" s="41"/>
      <c r="N15" s="164" t="s">
        <v>2</v>
      </c>
      <c r="O15" s="165"/>
      <c r="P15" s="166"/>
      <c r="Q15" s="41"/>
      <c r="R15" s="157" t="s">
        <v>3</v>
      </c>
      <c r="S15" s="41"/>
      <c r="T15" s="157" t="s">
        <v>6</v>
      </c>
      <c r="U15" s="41"/>
      <c r="V15" s="157" t="s">
        <v>4</v>
      </c>
      <c r="W15" s="41"/>
      <c r="X15" s="157" t="s">
        <v>7</v>
      </c>
      <c r="Y15" s="41"/>
      <c r="Z15" s="157" t="s">
        <v>0</v>
      </c>
      <c r="AA15" s="42"/>
    </row>
    <row r="16" spans="1:35" ht="5" customHeight="1" x14ac:dyDescent="0.6">
      <c r="A16" s="10"/>
      <c r="B16" s="40"/>
      <c r="C16" s="160"/>
      <c r="D16" s="160"/>
      <c r="F16" s="43"/>
      <c r="J16" s="167"/>
      <c r="K16" s="168"/>
      <c r="L16" s="169"/>
      <c r="N16" s="167"/>
      <c r="O16" s="168"/>
      <c r="P16" s="169"/>
      <c r="R16" s="158"/>
      <c r="T16" s="158"/>
      <c r="V16" s="158"/>
      <c r="X16" s="158"/>
      <c r="Z16" s="158"/>
      <c r="AA16" s="42"/>
    </row>
    <row r="17" spans="1:35" s="45" customFormat="1" ht="29" customHeight="1" thickBot="1" x14ac:dyDescent="0.75">
      <c r="B17" s="46"/>
      <c r="C17" s="160"/>
      <c r="D17" s="160"/>
      <c r="E17" s="41"/>
      <c r="F17" s="47" t="s">
        <v>1</v>
      </c>
      <c r="G17" s="41"/>
      <c r="H17" s="47" t="s">
        <v>89</v>
      </c>
      <c r="J17" s="170"/>
      <c r="K17" s="171"/>
      <c r="L17" s="172"/>
      <c r="N17" s="170"/>
      <c r="O17" s="171"/>
      <c r="P17" s="172"/>
      <c r="R17" s="159"/>
      <c r="T17" s="159"/>
      <c r="V17" s="159"/>
      <c r="X17" s="159"/>
      <c r="Z17" s="159"/>
      <c r="AA17" s="48"/>
      <c r="AB17" s="41"/>
    </row>
    <row r="18" spans="1:35" s="16" customFormat="1" ht="5" customHeight="1" x14ac:dyDescent="0.65">
      <c r="A18" s="9"/>
      <c r="B18" s="49"/>
      <c r="C18" s="50"/>
      <c r="D18" s="14"/>
      <c r="E18" s="15"/>
      <c r="F18" s="15"/>
      <c r="G18" s="15"/>
      <c r="H18" s="15"/>
      <c r="I18" s="15"/>
      <c r="J18" s="15"/>
      <c r="K18" s="15"/>
      <c r="L18" s="15"/>
      <c r="M18" s="15"/>
      <c r="N18" s="15"/>
      <c r="Q18" s="15"/>
      <c r="R18" s="15"/>
      <c r="S18" s="15"/>
      <c r="T18" s="15"/>
      <c r="U18" s="15"/>
      <c r="V18" s="15"/>
      <c r="W18" s="15"/>
      <c r="X18" s="15"/>
      <c r="Y18" s="15"/>
      <c r="Z18" s="17"/>
      <c r="AA18" s="18"/>
      <c r="AB18" s="15"/>
    </row>
    <row r="19" spans="1:35" s="58" customFormat="1" ht="17" customHeight="1" x14ac:dyDescent="0.6">
      <c r="A19" s="19"/>
      <c r="B19" s="51"/>
      <c r="C19" s="52" t="s">
        <v>91</v>
      </c>
      <c r="D19" s="53"/>
      <c r="E19" s="21"/>
      <c r="F19" s="130">
        <f>SUM(BPACE!F21,Bassett!F21,'Charter Oak'!F21,Covina!F21,HLP!F21,'Mt. SAC'!F21,PUSD!F21,RUSD!F21,Walnut!F21,'Consortium Shared Costs'!F21,Sheet11!F21,Sheet12!F21,Sheet13!F21,Sheet14!F21,Sheet15!F21,Sheet16!F21,Sheet17!F21,Sheet18!F21,Sheet19!F21,Sheet20!F21)</f>
        <v>6320527</v>
      </c>
      <c r="G19" s="54"/>
      <c r="H19" s="130">
        <f>SUM(BPACE!H21,Bassett!H21,'Charter Oak'!H21,Covina!H21,HLP!H21,'Mt. SAC'!H21,PUSD!H21,RUSD!H21,Walnut!H21,'Consortium Shared Costs'!H21,Sheet11!H21,Sheet12!H21,Sheet13!H21,Sheet14!H21,Sheet15!H21,Sheet16!H21,Sheet17!H21,Sheet18!H21,Sheet19!H21,Sheet20!H21)</f>
        <v>786868</v>
      </c>
      <c r="I19" s="54"/>
      <c r="J19" s="148">
        <f>SUM(BPACE!J21,Bassett!J21,'Charter Oak'!J21,Covina!J21,HLP!J21,'Mt. SAC'!J21,PUSD!J21,RUSD!J21,Walnut!J21,'Consortium Shared Costs'!J21,Sheet11!J21,Sheet12!J21,Sheet13!J21,Sheet14!J21,Sheet15!J21,Sheet16!J21,Sheet17!J21,Sheet18!J21,Sheet19!J21,Sheet20!J21)</f>
        <v>944726</v>
      </c>
      <c r="K19" s="149"/>
      <c r="L19" s="150"/>
      <c r="M19" s="54"/>
      <c r="N19" s="148">
        <f>SUM(BPACE!N21,Bassett!N21,'Charter Oak'!N21,Covina!N21,HLP!N21,'Mt. SAC'!N21,PUSD!N21,RUSD!N21,Walnut!N21,'Consortium Shared Costs'!N21,Sheet11!N21,Sheet12!N21,Sheet13!N21,Sheet14!N21,Sheet15!N21,Sheet16!N21,Sheet17!N21,Sheet18!N21,Sheet19!N21,Sheet20!N21)</f>
        <v>116444</v>
      </c>
      <c r="O19" s="149"/>
      <c r="P19" s="150"/>
      <c r="Q19" s="54"/>
      <c r="R19" s="130">
        <f>SUM(BPACE!R21,Bassett!R21,'Charter Oak'!R21,Covina!R21,HLP!R21,'Mt. SAC'!R21,PUSD!R21,RUSD!R21,Walnut!R21,'Consortium Shared Costs'!R21,Sheet11!R21,Sheet12!R21,Sheet13!R21,Sheet14!R21,Sheet15!R21,Sheet16!R21,Sheet17!R21,Sheet18!R21,Sheet19!R21,Sheet20!R21)</f>
        <v>234992</v>
      </c>
      <c r="S19" s="54"/>
      <c r="T19" s="130">
        <f>SUM(BPACE!T21,Bassett!T21,'Charter Oak'!T21,Covina!T21,HLP!T21,'Mt. SAC'!T21,PUSD!T21,RUSD!T21,Walnut!T21,'Consortium Shared Costs'!T21,Sheet11!T21,Sheet12!T21,Sheet13!T21,Sheet14!T21,Sheet15!T21,Sheet16!T21,Sheet17!T21,Sheet18!T21,Sheet19!T21,Sheet20!T21)</f>
        <v>97660</v>
      </c>
      <c r="U19" s="54"/>
      <c r="V19" s="130">
        <f>SUM(BPACE!V21,Bassett!V21,'Charter Oak'!V21,Covina!V21,HLP!V21,'Mt. SAC'!V21,PUSD!V21,RUSD!V21,Walnut!V21,'Consortium Shared Costs'!V21,Sheet11!V21,Sheet12!V21,Sheet13!V21,Sheet14!V21,Sheet15!V21,Sheet16!V21,Sheet17!V21,Sheet18!V21,Sheet19!V21,Sheet20!V21)</f>
        <v>15323160</v>
      </c>
      <c r="W19" s="54"/>
      <c r="X19" s="130">
        <f>SUM(BPACE!X21,Bassett!X21,'Charter Oak'!X21,Covina!X21,HLP!X21,'Mt. SAC'!X21,PUSD!X21,RUSD!X21,Walnut!X21,'Consortium Shared Costs'!X21,Sheet11!X21,Sheet12!X21,Sheet13!X21,Sheet14!X21,Sheet15!X21,Sheet16!X21,Sheet17!X21,Sheet18!X21,Sheet19!X21,Sheet20!X21)</f>
        <v>1920878</v>
      </c>
      <c r="Y19" s="54"/>
      <c r="Z19" s="131">
        <f>SUM(F19:X19)</f>
        <v>25745255</v>
      </c>
      <c r="AA19" s="56"/>
      <c r="AB19" s="57"/>
    </row>
    <row r="20" spans="1:35" ht="5" customHeight="1" x14ac:dyDescent="0.65">
      <c r="A20" s="13"/>
      <c r="B20" s="49"/>
      <c r="C20" s="13"/>
      <c r="D20" s="14"/>
      <c r="E20" s="14"/>
      <c r="F20" s="59"/>
      <c r="G20" s="60"/>
      <c r="H20" s="59"/>
      <c r="I20" s="61"/>
      <c r="J20" s="61"/>
      <c r="K20" s="60"/>
      <c r="L20" s="60"/>
      <c r="M20" s="61"/>
      <c r="N20" s="61"/>
      <c r="O20" s="60"/>
      <c r="P20" s="60"/>
      <c r="Q20" s="60"/>
      <c r="R20" s="59"/>
      <c r="S20" s="62"/>
      <c r="T20" s="59"/>
      <c r="U20" s="62"/>
      <c r="V20" s="59"/>
      <c r="W20" s="62"/>
      <c r="X20" s="59"/>
      <c r="Y20" s="62"/>
      <c r="Z20" s="11"/>
      <c r="AA20" s="42"/>
      <c r="AD20" s="10"/>
      <c r="AF20" s="10"/>
      <c r="AG20" s="10"/>
      <c r="AH20" s="10"/>
      <c r="AI20" s="10"/>
    </row>
    <row r="21" spans="1:35" s="58" customFormat="1" ht="17" customHeight="1" x14ac:dyDescent="0.6">
      <c r="A21" s="19"/>
      <c r="B21" s="51"/>
      <c r="C21" s="52" t="s">
        <v>94</v>
      </c>
      <c r="D21" s="53"/>
      <c r="E21" s="21"/>
      <c r="F21" s="130">
        <f>SUM(BPACE!F23,Bassett!F23,'Charter Oak'!F23,Covina!F23,HLP!F23,'Mt. SAC'!F23,PUSD!F23,RUSD!F23,Walnut!F23,'Consortium Shared Costs'!F23,Sheet11!F23,Sheet12!F23,Sheet13!F23,Sheet14!F23,Sheet15!F23,Sheet16!F23,Sheet17!F23,Sheet18!F23,Sheet19!F23,Sheet20!F23)</f>
        <v>6341841</v>
      </c>
      <c r="G21" s="54"/>
      <c r="H21" s="130">
        <f>SUM(BPACE!H23,Bassett!H23,'Charter Oak'!H23,Covina!H23,HLP!H23,'Mt. SAC'!H23,PUSD!H23,RUSD!H23,Walnut!H23,'Consortium Shared Costs'!H23,Sheet11!H23,Sheet12!H23,Sheet13!H23,Sheet14!H23,Sheet15!H23,Sheet16!H23,Sheet17!H23,Sheet18!H23,Sheet19!H23,Sheet20!H23)</f>
        <v>795456</v>
      </c>
      <c r="I21" s="54"/>
      <c r="J21" s="148">
        <f>SUM(BPACE!J23,Bassett!J23,'Charter Oak'!J23,Covina!J23,HLP!J23,'Mt. SAC'!J23,PUSD!J23,RUSD!J23,Walnut!J23,'Consortium Shared Costs'!J23,Sheet11!J23,Sheet12!J23,Sheet13!J23,Sheet14!J23,Sheet15!J23,Sheet16!J23,Sheet17!J23,Sheet18!J23,Sheet19!J23,Sheet20!J23)</f>
        <v>1624842</v>
      </c>
      <c r="K21" s="149"/>
      <c r="L21" s="150"/>
      <c r="M21" s="54"/>
      <c r="N21" s="148">
        <f>SUM(BPACE!N23,Bassett!N23,'Charter Oak'!N23,Covina!N23,HLP!N23,'Mt. SAC'!N23,PUSD!N23,RUSD!N23,Walnut!N23,'Consortium Shared Costs'!N23,Sheet11!N23,Sheet12!N23,Sheet13!N23,Sheet14!N23,Sheet15!N23,Sheet16!N23,Sheet17!N23,Sheet18!N23,Sheet19!N23,Sheet20!N23)</f>
        <v>166444</v>
      </c>
      <c r="O21" s="149"/>
      <c r="P21" s="150"/>
      <c r="Q21" s="54"/>
      <c r="R21" s="130">
        <f>SUM(BPACE!R23,Bassett!R23,'Charter Oak'!R23,Covina!R23,HLP!R23,'Mt. SAC'!R23,PUSD!R23,RUSD!R23,Walnut!R23,'Consortium Shared Costs'!R23,Sheet11!R23,Sheet12!R23,Sheet13!R23,Sheet14!R23,Sheet15!R23,Sheet16!R23,Sheet17!R23,Sheet18!R23,Sheet19!R23,Sheet20!R23)</f>
        <v>99285</v>
      </c>
      <c r="S21" s="54"/>
      <c r="T21" s="130">
        <f>SUM(BPACE!T23,Bassett!T23,'Charter Oak'!T23,Covina!T23,HLP!T23,'Mt. SAC'!T23,PUSD!T23,RUSD!T23,Walnut!T23,'Consortium Shared Costs'!T23,Sheet11!T23,Sheet12!T23,Sheet13!T23,Sheet14!T23,Sheet15!T23,Sheet16!T23,Sheet17!T23,Sheet18!T23,Sheet19!T23,Sheet20!T23)</f>
        <v>71960</v>
      </c>
      <c r="U21" s="54"/>
      <c r="V21" s="130">
        <f>SUM(BPACE!V23,Bassett!V23,'Charter Oak'!V23,Covina!V23,HLP!V23,'Mt. SAC'!V23,PUSD!V23,RUSD!V23,Walnut!V23,'Consortium Shared Costs'!V23,Sheet11!V23,Sheet12!V23,Sheet13!V23,Sheet14!V23,Sheet15!V23,Sheet16!V23,Sheet17!V23,Sheet18!V23,Sheet19!V23,Sheet20!V23)</f>
        <v>5325173</v>
      </c>
      <c r="W21" s="54"/>
      <c r="X21" s="130">
        <f>SUM(BPACE!X23,Bassett!X23,'Charter Oak'!X23,Covina!X23,HLP!X23,'Mt. SAC'!X23,PUSD!X23,RUSD!X23,Walnut!X23,'Consortium Shared Costs'!X23,Sheet11!X23,Sheet12!X23,Sheet13!X23,Sheet14!X23,Sheet15!X23,Sheet16!X23,Sheet17!X23,Sheet18!X23,Sheet19!X23,Sheet20!X23)</f>
        <v>1920878</v>
      </c>
      <c r="Y21" s="54"/>
      <c r="Z21" s="131">
        <f>SUM(F21:X21)</f>
        <v>16345879</v>
      </c>
      <c r="AA21" s="56"/>
      <c r="AB21" s="57"/>
    </row>
    <row r="22" spans="1:35" ht="5" customHeight="1" x14ac:dyDescent="0.65">
      <c r="A22" s="13"/>
      <c r="B22" s="49"/>
      <c r="C22" s="13"/>
      <c r="D22" s="14"/>
      <c r="E22" s="14"/>
      <c r="F22" s="59"/>
      <c r="G22" s="60"/>
      <c r="H22" s="59"/>
      <c r="I22" s="61"/>
      <c r="J22" s="61"/>
      <c r="K22" s="60"/>
      <c r="L22" s="60"/>
      <c r="M22" s="61"/>
      <c r="N22" s="61"/>
      <c r="O22" s="60"/>
      <c r="P22" s="60"/>
      <c r="Q22" s="60"/>
      <c r="R22" s="59"/>
      <c r="S22" s="62"/>
      <c r="T22" s="59"/>
      <c r="U22" s="62"/>
      <c r="V22" s="59"/>
      <c r="W22" s="62"/>
      <c r="X22" s="59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" customHeight="1" x14ac:dyDescent="0.6">
      <c r="A23" s="19"/>
      <c r="B23" s="51"/>
      <c r="C23" s="52" t="s">
        <v>112</v>
      </c>
      <c r="D23" s="53"/>
      <c r="E23" s="21"/>
      <c r="F23" s="130">
        <f>SUM(BPACE!F25,Bassett!F25,'Charter Oak'!F25,Covina!F25,HLP!F25,'Mt. SAC'!F25,PUSD!F25,RUSD!F25,Walnut!F25,'Consortium Shared Costs'!F25,Sheet11!F25,Sheet12!F25,Sheet13!F25,Sheet14!F25,Sheet15!F25,Sheet16!F25,Sheet17!F25,Sheet18!F25,Sheet19!F25,Sheet20!F25)</f>
        <v>1555768</v>
      </c>
      <c r="G23" s="54"/>
      <c r="H23" s="130">
        <f>SUM(BPACE!H25,Bassett!H25,'Charter Oak'!H25,Covina!H25,HLP!H25,'Mt. SAC'!H25,PUSD!H25,RUSD!H25,Walnut!H25,'Consortium Shared Costs'!H25,Sheet11!H25,Sheet12!H25,Sheet13!H25,Sheet14!H25,Sheet15!H25,Sheet16!H25,Sheet17!H25,Sheet18!H25,Sheet19!H25,Sheet20!H25)</f>
        <v>101273</v>
      </c>
      <c r="I23" s="54"/>
      <c r="J23" s="148">
        <f>SUM(BPACE!J25,Bassett!J25,'Charter Oak'!J25,Covina!J25,HLP!J25,'Mt. SAC'!J25,PUSD!J25,RUSD!J25,Walnut!J25,'Consortium Shared Costs'!J25,Sheet11!J25,Sheet12!J25,Sheet13!J25,Sheet14!J25,Sheet15!J25,Sheet16!J25,Sheet17!J25,Sheet18!J25,Sheet19!J25,Sheet20!J25)</f>
        <v>33472</v>
      </c>
      <c r="K23" s="149"/>
      <c r="L23" s="150"/>
      <c r="M23" s="54"/>
      <c r="N23" s="148">
        <f>SUM(BPACE!N25,Bassett!N25,'Charter Oak'!N25,Covina!N25,HLP!N25,'Mt. SAC'!N25,PUSD!N25,RUSD!N25,Walnut!N25,'Consortium Shared Costs'!N25,Sheet11!N25,Sheet12!N25,Sheet13!N25,Sheet14!N25,Sheet15!N25,Sheet16!N25,Sheet17!N25,Sheet18!N25,Sheet19!N25,Sheet20!N25)</f>
        <v>23288</v>
      </c>
      <c r="O23" s="149"/>
      <c r="P23" s="150"/>
      <c r="Q23" s="54"/>
      <c r="R23" s="130">
        <f>SUM(BPACE!R25,Bassett!R25,'Charter Oak'!R25,Covina!R25,HLP!R25,'Mt. SAC'!R25,PUSD!R25,RUSD!R25,Walnut!R25,'Consortium Shared Costs'!R25,Sheet11!R25,Sheet12!R25,Sheet13!R25,Sheet14!R25,Sheet15!R25,Sheet16!R25,Sheet17!R25,Sheet18!R25,Sheet19!R25,Sheet20!R25)</f>
        <v>7857</v>
      </c>
      <c r="S23" s="54"/>
      <c r="T23" s="130">
        <f>SUM(BPACE!T25,Bassett!T25,'Charter Oak'!T25,Covina!T25,HLP!T25,'Mt. SAC'!T25,PUSD!T25,RUSD!T25,Walnut!T25,'Consortium Shared Costs'!T25,Sheet11!T25,Sheet12!T25,Sheet13!T25,Sheet14!T25,Sheet15!T25,Sheet16!T25,Sheet17!T25,Sheet18!T25,Sheet19!T25,Sheet20!T25)</f>
        <v>66820</v>
      </c>
      <c r="U23" s="54"/>
      <c r="V23" s="130">
        <f>SUM(BPACE!V25,Bassett!V25,'Charter Oak'!V25,Covina!V25,HLP!V25,'Mt. SAC'!V25,PUSD!V25,RUSD!V25,Walnut!V25,'Consortium Shared Costs'!V25,Sheet11!V25,Sheet12!V25,Sheet13!V25,Sheet14!V25,Sheet15!V25,Sheet16!V25,Sheet17!V25,Sheet18!V25,Sheet19!V25,Sheet20!V25)</f>
        <v>0</v>
      </c>
      <c r="W23" s="54"/>
      <c r="X23" s="130">
        <f>SUM(BPACE!X25,Bassett!X25,'Charter Oak'!X25,Covina!X25,HLP!X25,'Mt. SAC'!X25,PUSD!X25,RUSD!X25,Walnut!X25,'Consortium Shared Costs'!X25,Sheet11!X25,Sheet12!X25,Sheet13!X25,Sheet14!X25,Sheet15!X25,Sheet16!X25,Sheet17!X25,Sheet18!X25,Sheet19!X25,Sheet20!X25)</f>
        <v>0</v>
      </c>
      <c r="Y23" s="54"/>
      <c r="Z23" s="131">
        <f>SUM(F23:X23)</f>
        <v>1788478</v>
      </c>
      <c r="AA23" s="56"/>
      <c r="AB23" s="57"/>
    </row>
    <row r="24" spans="1:35" ht="5" customHeight="1" x14ac:dyDescent="0.65">
      <c r="A24" s="13"/>
      <c r="B24" s="49"/>
      <c r="C24" s="13"/>
      <c r="D24" s="14"/>
      <c r="E24" s="14"/>
      <c r="F24" s="59"/>
      <c r="G24" s="60"/>
      <c r="H24" s="59"/>
      <c r="I24" s="61"/>
      <c r="J24" s="61"/>
      <c r="K24" s="60"/>
      <c r="L24" s="60"/>
      <c r="M24" s="61"/>
      <c r="N24" s="61"/>
      <c r="O24" s="60"/>
      <c r="P24" s="60"/>
      <c r="Q24" s="60"/>
      <c r="R24" s="59"/>
      <c r="S24" s="62"/>
      <c r="T24" s="59"/>
      <c r="U24" s="62"/>
      <c r="V24" s="59"/>
      <c r="W24" s="62"/>
      <c r="X24" s="59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" customHeight="1" x14ac:dyDescent="0.6">
      <c r="A25" s="19"/>
      <c r="B25" s="51"/>
      <c r="C25" s="52" t="s">
        <v>113</v>
      </c>
      <c r="D25" s="53"/>
      <c r="E25" s="21"/>
      <c r="F25" s="130">
        <f>SUM(BPACE!F27,Bassett!F27,'Charter Oak'!F27,Covina!F27,HLP!F27,'Mt. SAC'!F27,PUSD!F27,RUSD!F27,Walnut!F27,'Consortium Shared Costs'!F27,Sheet11!F27,Sheet12!F27,Sheet13!F27,Sheet14!F27,Sheet15!F27,Sheet16!F27,Sheet17!F27,Sheet18!F27,Sheet19!F27,Sheet20!F27)</f>
        <v>100000</v>
      </c>
      <c r="G25" s="54"/>
      <c r="H25" s="130">
        <f>SUM(BPACE!H27,Bassett!H27,'Charter Oak'!H27,Covina!H27,HLP!H27,'Mt. SAC'!H27,PUSD!H27,RUSD!H27,Walnut!H27,'Consortium Shared Costs'!H27,Sheet11!H27,Sheet12!H27,Sheet13!H27,Sheet14!H27,Sheet15!H27,Sheet16!H27,Sheet17!H27,Sheet18!H27,Sheet19!H27,Sheet20!H27)</f>
        <v>49000</v>
      </c>
      <c r="I25" s="54"/>
      <c r="J25" s="148">
        <f>SUM(BPACE!J27,Bassett!J27,'Charter Oak'!J27,Covina!J27,HLP!J27,'Mt. SAC'!J27,PUSD!J27,RUSD!J27,Walnut!J27,'Consortium Shared Costs'!J27,Sheet11!J27,Sheet12!J27,Sheet13!J27,Sheet14!J27,Sheet15!J27,Sheet16!J27,Sheet17!J27,Sheet18!J27,Sheet19!J27,Sheet20!J27)</f>
        <v>0</v>
      </c>
      <c r="K25" s="149"/>
      <c r="L25" s="150"/>
      <c r="M25" s="54"/>
      <c r="N25" s="148">
        <f>SUM(BPACE!N27,Bassett!N27,'Charter Oak'!N27,Covina!N27,HLP!N27,'Mt. SAC'!N27,PUSD!N27,RUSD!N27,Walnut!N27,'Consortium Shared Costs'!N27,Sheet11!N27,Sheet12!N27,Sheet13!N27,Sheet14!N27,Sheet15!N27,Sheet16!N27,Sheet17!N27,Sheet18!N27,Sheet19!N27,Sheet20!N27)</f>
        <v>0</v>
      </c>
      <c r="O25" s="149"/>
      <c r="P25" s="150"/>
      <c r="Q25" s="54"/>
      <c r="R25" s="130">
        <f>SUM(BPACE!R27,Bassett!R27,'Charter Oak'!R27,Covina!R27,HLP!R27,'Mt. SAC'!R27,PUSD!R27,RUSD!R27,Walnut!R27,'Consortium Shared Costs'!R27,Sheet11!R27,Sheet12!R27,Sheet13!R27,Sheet14!R27,Sheet15!R27,Sheet16!R27,Sheet17!R27,Sheet18!R27,Sheet19!R27,Sheet20!R27)</f>
        <v>80660</v>
      </c>
      <c r="S25" s="54"/>
      <c r="T25" s="130">
        <f>SUM(BPACE!T27,Bassett!T27,'Charter Oak'!T27,Covina!T27,HLP!T27,'Mt. SAC'!T27,PUSD!T27,RUSD!T27,Walnut!T27,'Consortium Shared Costs'!T27,Sheet11!T27,Sheet12!T27,Sheet13!T27,Sheet14!T27,Sheet15!T27,Sheet16!T27,Sheet17!T27,Sheet18!T27,Sheet19!T27,Sheet20!T27)</f>
        <v>0</v>
      </c>
      <c r="U25" s="54"/>
      <c r="V25" s="130">
        <f>SUM(BPACE!V27,Bassett!V27,'Charter Oak'!V27,Covina!V27,HLP!V27,'Mt. SAC'!V27,PUSD!V27,RUSD!V27,Walnut!V27,'Consortium Shared Costs'!V27,Sheet11!V27,Sheet12!V27,Sheet13!V27,Sheet14!V27,Sheet15!V27,Sheet16!V27,Sheet17!V27,Sheet18!V27,Sheet19!V27,Sheet20!V27)</f>
        <v>0</v>
      </c>
      <c r="W25" s="54"/>
      <c r="X25" s="130">
        <f>SUM(BPACE!X27,Bassett!X27,'Charter Oak'!X27,Covina!X27,HLP!X27,'Mt. SAC'!X27,PUSD!X27,RUSD!X27,Walnut!X27,'Consortium Shared Costs'!X27,Sheet11!X27,Sheet12!X27,Sheet13!X27,Sheet14!X27,Sheet15!X27,Sheet16!X27,Sheet17!X27,Sheet18!X27,Sheet19!X27,Sheet20!X27)</f>
        <v>0</v>
      </c>
      <c r="Y25" s="54"/>
      <c r="Z25" s="131">
        <f>SUM(F25:X25)</f>
        <v>229660</v>
      </c>
      <c r="AA25" s="56"/>
      <c r="AB25" s="57"/>
    </row>
    <row r="26" spans="1:35" ht="5" customHeight="1" x14ac:dyDescent="0.65">
      <c r="A26" s="13"/>
      <c r="B26" s="49"/>
      <c r="C26" s="13"/>
      <c r="D26" s="14"/>
      <c r="E26" s="14"/>
      <c r="F26" s="59"/>
      <c r="G26" s="60"/>
      <c r="H26" s="59"/>
      <c r="I26" s="61"/>
      <c r="J26" s="61"/>
      <c r="K26" s="60"/>
      <c r="L26" s="60"/>
      <c r="M26" s="61"/>
      <c r="N26" s="61"/>
      <c r="O26" s="60"/>
      <c r="P26" s="60"/>
      <c r="Q26" s="60"/>
      <c r="R26" s="59"/>
      <c r="S26" s="62"/>
      <c r="T26" s="59"/>
      <c r="U26" s="62"/>
      <c r="V26" s="59"/>
      <c r="W26" s="62"/>
      <c r="X26" s="59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" customHeight="1" x14ac:dyDescent="0.6">
      <c r="A27" s="19"/>
      <c r="B27" s="51"/>
      <c r="C27" s="52" t="s">
        <v>114</v>
      </c>
      <c r="D27" s="53"/>
      <c r="E27" s="21"/>
      <c r="F27" s="130">
        <f>SUM(BPACE!F29,Bassett!F29,'Charter Oak'!F29,Covina!F29,HLP!F29,'Mt. SAC'!F29,PUSD!F29,RUSD!F29,Walnut!F29,'Consortium Shared Costs'!F29,Sheet11!F29,Sheet12!F29,Sheet13!F29,Sheet14!F29,Sheet15!F29,Sheet16!F29,Sheet17!F29,Sheet18!F29,Sheet19!F29,Sheet20!F29)</f>
        <v>1511433</v>
      </c>
      <c r="G27" s="54"/>
      <c r="H27" s="130">
        <f>SUM(BPACE!H29,Bassett!H29,'Charter Oak'!H29,Covina!H29,HLP!H29,'Mt. SAC'!H29,PUSD!H29,RUSD!H29,Walnut!H29,'Consortium Shared Costs'!H29,Sheet11!H29,Sheet12!H29,Sheet13!H29,Sheet14!H29,Sheet15!H29,Sheet16!H29,Sheet17!H29,Sheet18!H29,Sheet19!H29,Sheet20!H29)</f>
        <v>195196</v>
      </c>
      <c r="I27" s="54"/>
      <c r="J27" s="148">
        <f>SUM(BPACE!J29,Bassett!J29,'Charter Oak'!J29,Covina!J29,HLP!J29,'Mt. SAC'!J29,PUSD!J29,RUSD!J29,Walnut!J29,'Consortium Shared Costs'!J29,Sheet11!J29,Sheet12!J29,Sheet13!J29,Sheet14!J29,Sheet15!J29,Sheet16!J29,Sheet17!J29,Sheet18!J29,Sheet19!J29,Sheet20!J29)</f>
        <v>66943</v>
      </c>
      <c r="K27" s="149"/>
      <c r="L27" s="150"/>
      <c r="M27" s="54"/>
      <c r="N27" s="148">
        <f>SUM(BPACE!N29,Bassett!N29,'Charter Oak'!N29,Covina!N29,HLP!N29,'Mt. SAC'!N29,PUSD!N29,RUSD!N29,Walnut!N29,'Consortium Shared Costs'!N29,Sheet11!N29,Sheet12!N29,Sheet13!N29,Sheet14!N29,Sheet15!N29,Sheet16!N29,Sheet17!N29,Sheet18!N29,Sheet19!N29,Sheet20!N29)</f>
        <v>46577</v>
      </c>
      <c r="O27" s="149"/>
      <c r="P27" s="150"/>
      <c r="Q27" s="54"/>
      <c r="R27" s="130">
        <f>SUM(BPACE!R29,Bassett!R29,'Charter Oak'!R29,Covina!R29,HLP!R29,'Mt. SAC'!R29,PUSD!R29,RUSD!R29,Walnut!R29,'Consortium Shared Costs'!R29,Sheet11!R29,Sheet12!R29,Sheet13!R29,Sheet14!R29,Sheet15!R29,Sheet16!R29,Sheet17!R29,Sheet18!R29,Sheet19!R29,Sheet20!R29)</f>
        <v>7857</v>
      </c>
      <c r="S27" s="54"/>
      <c r="T27" s="130">
        <f>SUM(BPACE!T29,Bassett!T29,'Charter Oak'!T29,Covina!T29,HLP!T29,'Mt. SAC'!T29,PUSD!T29,RUSD!T29,Walnut!T29,'Consortium Shared Costs'!T29,Sheet11!T29,Sheet12!T29,Sheet13!T29,Sheet14!T29,Sheet15!T29,Sheet16!T29,Sheet17!T29,Sheet18!T29,Sheet19!T29,Sheet20!T29)</f>
        <v>0</v>
      </c>
      <c r="U27" s="54"/>
      <c r="V27" s="130">
        <f>SUM(BPACE!V29,Bassett!V29,'Charter Oak'!V29,Covina!V29,HLP!V29,'Mt. SAC'!V29,PUSD!V29,RUSD!V29,Walnut!V29,'Consortium Shared Costs'!V29,Sheet11!V29,Sheet12!V29,Sheet13!V29,Sheet14!V29,Sheet15!V29,Sheet16!V29,Sheet17!V29,Sheet18!V29,Sheet19!V29,Sheet20!V29)</f>
        <v>214173</v>
      </c>
      <c r="W27" s="54"/>
      <c r="X27" s="130">
        <f>SUM(BPACE!X29,Bassett!X29,'Charter Oak'!X29,Covina!X29,HLP!X29,'Mt. SAC'!X29,PUSD!X29,RUSD!X29,Walnut!X29,'Consortium Shared Costs'!X29,Sheet11!X29,Sheet12!X29,Sheet13!X29,Sheet14!X29,Sheet15!X29,Sheet16!X29,Sheet17!X29,Sheet18!X29,Sheet19!X29,Sheet20!X29)</f>
        <v>0</v>
      </c>
      <c r="Y27" s="54"/>
      <c r="Z27" s="131">
        <f>SUM(F27:X27)</f>
        <v>2042179</v>
      </c>
      <c r="AA27" s="56"/>
      <c r="AB27" s="57"/>
    </row>
    <row r="28" spans="1:35" ht="5" customHeight="1" x14ac:dyDescent="0.65">
      <c r="A28" s="13"/>
      <c r="B28" s="49"/>
      <c r="C28" s="13"/>
      <c r="D28" s="14"/>
      <c r="E28" s="14"/>
      <c r="F28" s="59"/>
      <c r="G28" s="60"/>
      <c r="H28" s="59"/>
      <c r="I28" s="61"/>
      <c r="J28" s="61"/>
      <c r="K28" s="60"/>
      <c r="L28" s="60"/>
      <c r="M28" s="61"/>
      <c r="N28" s="61"/>
      <c r="O28" s="60"/>
      <c r="P28" s="60"/>
      <c r="Q28" s="60"/>
      <c r="R28" s="59"/>
      <c r="S28" s="62"/>
      <c r="T28" s="59"/>
      <c r="U28" s="62"/>
      <c r="V28" s="59"/>
      <c r="W28" s="62"/>
      <c r="X28" s="59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" customHeight="1" x14ac:dyDescent="0.6">
      <c r="A29" s="19"/>
      <c r="B29" s="51"/>
      <c r="C29" s="52" t="s">
        <v>115</v>
      </c>
      <c r="D29" s="53"/>
      <c r="E29" s="21"/>
      <c r="F29" s="130">
        <f>SUM(BPACE!F31,Bassett!F31,'Charter Oak'!F31,Covina!F31,HLP!F31,'Mt. SAC'!F31,PUSD!F31,RUSD!F31,Walnut!F31,'Consortium Shared Costs'!F31,Sheet11!F31,Sheet12!F31,Sheet13!F31,Sheet14!F31,Sheet15!F31,Sheet16!F31,Sheet17!F31,Sheet18!F31,Sheet19!F31,Sheet20!F31)</f>
        <v>13163275</v>
      </c>
      <c r="G29" s="54"/>
      <c r="H29" s="130">
        <f>SUM(BPACE!H31,Bassett!H31,'Charter Oak'!H31,Covina!H31,HLP!H31,'Mt. SAC'!H31,PUSD!H31,RUSD!H31,Walnut!H31,'Consortium Shared Costs'!H31,Sheet11!H31,Sheet12!H31,Sheet13!H31,Sheet14!H31,Sheet15!H31,Sheet16!H31,Sheet17!H31,Sheet18!H31,Sheet19!H31,Sheet20!H31)</f>
        <v>1209072</v>
      </c>
      <c r="I29" s="54"/>
      <c r="J29" s="148">
        <f>SUM(BPACE!J31,Bassett!J31,'Charter Oak'!J31,Covina!J31,HLP!J31,'Mt. SAC'!J31,PUSD!J31,RUSD!J31,Walnut!J31,'Consortium Shared Costs'!J31,Sheet11!J31,Sheet12!J31,Sheet13!J31,Sheet14!J31,Sheet15!J31,Sheet16!J31,Sheet17!J31,Sheet18!J31,Sheet19!J31,Sheet20!J31)</f>
        <v>200830</v>
      </c>
      <c r="K29" s="149"/>
      <c r="L29" s="150"/>
      <c r="M29" s="54"/>
      <c r="N29" s="148">
        <f>SUM(BPACE!N31,Bassett!N31,'Charter Oak'!N31,Covina!N31,HLP!N31,'Mt. SAC'!N31,PUSD!N31,RUSD!N31,Walnut!N31,'Consortium Shared Costs'!N31,Sheet11!N31,Sheet12!N31,Sheet13!N31,Sheet14!N31,Sheet15!N31,Sheet16!N31,Sheet17!N31,Sheet18!N31,Sheet19!N31,Sheet20!N31)</f>
        <v>1057470</v>
      </c>
      <c r="O29" s="149"/>
      <c r="P29" s="150"/>
      <c r="Q29" s="54"/>
      <c r="R29" s="130">
        <f>SUM(BPACE!R31,Bassett!R31,'Charter Oak'!R31,Covina!R31,HLP!R31,'Mt. SAC'!R31,PUSD!R31,RUSD!R31,Walnut!R31,'Consortium Shared Costs'!R31,Sheet11!R31,Sheet12!R31,Sheet13!R31,Sheet14!R31,Sheet15!R31,Sheet16!R31,Sheet17!R31,Sheet18!R31,Sheet19!R31,Sheet20!R31)</f>
        <v>527000</v>
      </c>
      <c r="S29" s="54"/>
      <c r="T29" s="130">
        <f>SUM(BPACE!T31,Bassett!T31,'Charter Oak'!T31,Covina!T31,HLP!T31,'Mt. SAC'!T31,PUSD!T31,RUSD!T31,Walnut!T31,'Consortium Shared Costs'!T31,Sheet11!T31,Sheet12!T31,Sheet13!T31,Sheet14!T31,Sheet15!T31,Sheet16!T31,Sheet17!T31,Sheet18!T31,Sheet19!T31,Sheet20!T31)</f>
        <v>231300</v>
      </c>
      <c r="U29" s="54"/>
      <c r="V29" s="130">
        <f>SUM(BPACE!V31,Bassett!V31,'Charter Oak'!V31,Covina!V31,HLP!V31,'Mt. SAC'!V31,PUSD!V31,RUSD!V31,Walnut!V31,'Consortium Shared Costs'!V31,Sheet11!V31,Sheet12!V31,Sheet13!V31,Sheet14!V31,Sheet15!V31,Sheet16!V31,Sheet17!V31,Sheet18!V31,Sheet19!V31,Sheet20!V31)</f>
        <v>934929</v>
      </c>
      <c r="W29" s="54"/>
      <c r="X29" s="130">
        <f>SUM(BPACE!X31,Bassett!X31,'Charter Oak'!X31,Covina!X31,HLP!X31,'Mt. SAC'!X31,PUSD!X31,RUSD!X31,Walnut!X31,'Consortium Shared Costs'!X31,Sheet11!X31,Sheet12!X31,Sheet13!X31,Sheet14!X31,Sheet15!X31,Sheet16!X31,Sheet17!X31,Sheet18!X31,Sheet19!X31,Sheet20!X31)</f>
        <v>2561173</v>
      </c>
      <c r="Y29" s="54"/>
      <c r="Z29" s="131">
        <f>SUM(F29:X29)</f>
        <v>19885049</v>
      </c>
      <c r="AA29" s="56"/>
      <c r="AB29" s="57"/>
    </row>
    <row r="30" spans="1:35" ht="5" customHeight="1" x14ac:dyDescent="0.65">
      <c r="A30" s="13"/>
      <c r="B30" s="49"/>
      <c r="C30" s="13"/>
      <c r="D30" s="14"/>
      <c r="E30" s="14"/>
      <c r="F30" s="59"/>
      <c r="G30" s="60"/>
      <c r="H30" s="59"/>
      <c r="I30" s="61"/>
      <c r="J30" s="61"/>
      <c r="K30" s="60"/>
      <c r="L30" s="60"/>
      <c r="M30" s="61"/>
      <c r="N30" s="61"/>
      <c r="O30" s="60"/>
      <c r="P30" s="60"/>
      <c r="Q30" s="60"/>
      <c r="R30" s="59"/>
      <c r="S30" s="62"/>
      <c r="T30" s="59"/>
      <c r="U30" s="62"/>
      <c r="V30" s="59"/>
      <c r="W30" s="62"/>
      <c r="X30" s="59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" customHeight="1" x14ac:dyDescent="0.6">
      <c r="A31" s="19"/>
      <c r="B31" s="51"/>
      <c r="C31" s="52" t="s">
        <v>116</v>
      </c>
      <c r="D31" s="53"/>
      <c r="E31" s="21"/>
      <c r="F31" s="130">
        <f>SUM(BPACE!F33,Bassett!F33,'Charter Oak'!F33,Covina!F33,HLP!F33,'Mt. SAC'!F33,PUSD!F33,RUSD!F33,Walnut!F33,'Consortium Shared Costs'!F33,Sheet11!F33,Sheet12!F33,Sheet13!F33,Sheet14!F33,Sheet15!F33,Sheet16!F33,Sheet17!F33,Sheet18!F33,Sheet19!F33,Sheet20!F33)</f>
        <v>755716</v>
      </c>
      <c r="G31" s="54"/>
      <c r="H31" s="130">
        <f>SUM(BPACE!H33,Bassett!H33,'Charter Oak'!H33,Covina!H33,HLP!H33,'Mt. SAC'!H33,PUSD!H33,RUSD!H33,Walnut!H33,'Consortium Shared Costs'!H33,Sheet11!H33,Sheet12!H33,Sheet13!H33,Sheet14!H33,Sheet15!H33,Sheet16!H33,Sheet17!H33,Sheet18!H33,Sheet19!H33,Sheet20!H33)</f>
        <v>1500</v>
      </c>
      <c r="I31" s="54"/>
      <c r="J31" s="148">
        <f>SUM(BPACE!J33,Bassett!J33,'Charter Oak'!J33,Covina!J33,HLP!J33,'Mt. SAC'!J33,PUSD!J33,RUSD!J33,Walnut!J33,'Consortium Shared Costs'!J33,Sheet11!J33,Sheet12!J33,Sheet13!J33,Sheet14!J33,Sheet15!J33,Sheet16!J33,Sheet17!J33,Sheet18!J33,Sheet19!J33,Sheet20!J33)</f>
        <v>33471</v>
      </c>
      <c r="K31" s="149"/>
      <c r="L31" s="150"/>
      <c r="M31" s="54"/>
      <c r="N31" s="148">
        <f>SUM(BPACE!N33,Bassett!N33,'Charter Oak'!N33,Covina!N33,HLP!N33,'Mt. SAC'!N33,PUSD!N33,RUSD!N33,Walnut!N33,'Consortium Shared Costs'!N33,Sheet11!N33,Sheet12!N33,Sheet13!N33,Sheet14!N33,Sheet15!N33,Sheet16!N33,Sheet17!N33,Sheet18!N33,Sheet19!N33,Sheet20!N33)</f>
        <v>23288</v>
      </c>
      <c r="O31" s="149"/>
      <c r="P31" s="150"/>
      <c r="Q31" s="54"/>
      <c r="R31" s="130">
        <f>SUM(BPACE!R33,Bassett!R33,'Charter Oak'!R33,Covina!R33,HLP!R33,'Mt. SAC'!R33,PUSD!R33,RUSD!R33,Walnut!R33,'Consortium Shared Costs'!R33,Sheet11!R33,Sheet12!R33,Sheet13!R33,Sheet14!R33,Sheet15!R33,Sheet16!R33,Sheet17!R33,Sheet18!R33,Sheet19!R33,Sheet20!R33)</f>
        <v>7857</v>
      </c>
      <c r="S31" s="54"/>
      <c r="T31" s="130">
        <f>SUM(BPACE!T33,Bassett!T33,'Charter Oak'!T33,Covina!T33,HLP!T33,'Mt. SAC'!T33,PUSD!T33,RUSD!T33,Walnut!T33,'Consortium Shared Costs'!T33,Sheet11!T33,Sheet12!T33,Sheet13!T33,Sheet14!T33,Sheet15!T33,Sheet16!T33,Sheet17!T33,Sheet18!T33,Sheet19!T33,Sheet20!T33)</f>
        <v>0</v>
      </c>
      <c r="U31" s="54"/>
      <c r="V31" s="130">
        <f>SUM(BPACE!V33,Bassett!V33,'Charter Oak'!V33,Covina!V33,HLP!V33,'Mt. SAC'!V33,PUSD!V33,RUSD!V33,Walnut!V33,'Consortium Shared Costs'!V33,Sheet11!V33,Sheet12!V33,Sheet13!V33,Sheet14!V33,Sheet15!V33,Sheet16!V33,Sheet17!V33,Sheet18!V33,Sheet19!V33,Sheet20!V33)</f>
        <v>0</v>
      </c>
      <c r="W31" s="54"/>
      <c r="X31" s="130">
        <f>SUM(BPACE!X33,Bassett!X33,'Charter Oak'!X33,Covina!X33,HLP!X33,'Mt. SAC'!X33,PUSD!X33,RUSD!X33,Walnut!X33,'Consortium Shared Costs'!X33,Sheet11!X33,Sheet12!X33,Sheet13!X33,Sheet14!X33,Sheet15!X33,Sheet16!X33,Sheet17!X33,Sheet18!X33,Sheet19!X33,Sheet20!X33)</f>
        <v>0</v>
      </c>
      <c r="Y31" s="54"/>
      <c r="Z31" s="131">
        <f>SUM(F31:X31)</f>
        <v>821832</v>
      </c>
      <c r="AA31" s="56"/>
      <c r="AB31" s="57"/>
    </row>
    <row r="32" spans="1:35" ht="5" customHeight="1" thickBot="1" x14ac:dyDescent="0.8">
      <c r="A32" s="13"/>
      <c r="B32" s="49"/>
      <c r="C32" s="173"/>
      <c r="D32" s="173"/>
      <c r="E32" s="14"/>
      <c r="F32" s="63"/>
      <c r="G32" s="10"/>
      <c r="H32" s="63"/>
      <c r="I32" s="10"/>
      <c r="J32" s="174"/>
      <c r="K32" s="174"/>
      <c r="L32" s="174"/>
      <c r="M32" s="10"/>
      <c r="N32" s="174"/>
      <c r="O32" s="174"/>
      <c r="P32" s="174"/>
      <c r="Q32" s="15"/>
      <c r="R32" s="65"/>
      <c r="T32" s="66"/>
      <c r="V32" s="66"/>
      <c r="X32" s="66"/>
      <c r="Z32" s="66"/>
      <c r="AA32" s="42"/>
      <c r="AD32" s="10"/>
      <c r="AF32" s="10"/>
      <c r="AG32" s="10"/>
      <c r="AH32" s="10"/>
      <c r="AI32" s="10"/>
    </row>
    <row r="33" spans="1:35" s="58" customFormat="1" ht="17" customHeight="1" x14ac:dyDescent="0.6">
      <c r="A33" s="19"/>
      <c r="B33" s="51"/>
      <c r="C33" s="175" t="s">
        <v>0</v>
      </c>
      <c r="D33" s="176"/>
      <c r="E33" s="57"/>
      <c r="F33" s="132">
        <f>SUM(F19:F31)</f>
        <v>29748560</v>
      </c>
      <c r="G33" s="21"/>
      <c r="H33" s="132">
        <f>SUM(H19:H31)</f>
        <v>3138365</v>
      </c>
      <c r="I33" s="57"/>
      <c r="J33" s="177">
        <f>SUM(J19:L31)</f>
        <v>2904284</v>
      </c>
      <c r="K33" s="178"/>
      <c r="L33" s="179"/>
      <c r="M33" s="57"/>
      <c r="N33" s="180">
        <f>SUM(N19:P31)</f>
        <v>1433511</v>
      </c>
      <c r="O33" s="181"/>
      <c r="P33" s="182"/>
      <c r="Q33" s="57"/>
      <c r="R33" s="132">
        <f>SUM(R19:R31)</f>
        <v>965508</v>
      </c>
      <c r="S33" s="57"/>
      <c r="T33" s="132">
        <f>SUM(T19:T31)</f>
        <v>467740</v>
      </c>
      <c r="U33" s="57"/>
      <c r="V33" s="133">
        <f>SUM(V19:V31)</f>
        <v>21797435</v>
      </c>
      <c r="W33" s="57"/>
      <c r="X33" s="133">
        <f>SUM(X19:X31)</f>
        <v>6402929</v>
      </c>
      <c r="Y33" s="57"/>
      <c r="Z33" s="133">
        <f>SUM(Z19:Z31)</f>
        <v>66858332</v>
      </c>
      <c r="AA33" s="56"/>
      <c r="AB33" s="57"/>
    </row>
    <row r="34" spans="1:35" ht="11" customHeight="1" x14ac:dyDescent="0.65">
      <c r="B34" s="69"/>
      <c r="C34" s="70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2"/>
      <c r="AA34" s="73"/>
      <c r="AD34" s="10"/>
      <c r="AF34" s="10"/>
      <c r="AG34" s="10"/>
      <c r="AH34" s="10"/>
      <c r="AI34" s="10"/>
    </row>
    <row r="35" spans="1:35" ht="3" customHeight="1" x14ac:dyDescent="0.65">
      <c r="O35" s="10"/>
      <c r="P35" s="10"/>
      <c r="Z35" s="12"/>
      <c r="AD35" s="10"/>
      <c r="AF35" s="10"/>
      <c r="AG35" s="10"/>
      <c r="AH35" s="10"/>
      <c r="AI35" s="10"/>
    </row>
    <row r="36" spans="1:35" ht="11.5" customHeight="1" x14ac:dyDescent="0.65">
      <c r="O36" s="10"/>
      <c r="P36" s="10"/>
      <c r="Z36" s="12"/>
      <c r="AD36" s="10"/>
      <c r="AF36" s="10"/>
      <c r="AG36" s="10"/>
      <c r="AH36" s="10"/>
      <c r="AI36" s="10"/>
    </row>
    <row r="37" spans="1:35" s="11" customFormat="1" ht="23" customHeight="1" x14ac:dyDescent="0.65">
      <c r="A37" s="13"/>
      <c r="B37" s="29" t="s">
        <v>107</v>
      </c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10"/>
      <c r="V37" s="10"/>
      <c r="W37" s="10"/>
      <c r="X37" s="10"/>
      <c r="Y37" s="10"/>
      <c r="Z37" s="10"/>
      <c r="AA37" s="10"/>
      <c r="AB37" s="24"/>
      <c r="AC37" s="24"/>
      <c r="AD37" s="24"/>
      <c r="AE37" s="24"/>
      <c r="AF37" s="24"/>
      <c r="AG37" s="25"/>
      <c r="AH37" s="24"/>
      <c r="AI37" s="24"/>
    </row>
    <row r="38" spans="1:35" s="11" customFormat="1" ht="11" customHeight="1" x14ac:dyDescent="0.65">
      <c r="A38" s="13"/>
      <c r="B38" s="34"/>
      <c r="C38" s="35"/>
      <c r="D38" s="74"/>
      <c r="E38" s="35"/>
      <c r="F38" s="75"/>
      <c r="G38" s="74"/>
      <c r="H38" s="74"/>
      <c r="I38" s="75"/>
      <c r="J38" s="74"/>
      <c r="K38" s="75"/>
      <c r="L38" s="75"/>
      <c r="M38" s="75"/>
      <c r="N38" s="75"/>
      <c r="O38" s="39"/>
      <c r="P38" s="15"/>
      <c r="S38" s="15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57" customHeight="1" x14ac:dyDescent="0.65">
      <c r="A39" s="9"/>
      <c r="B39" s="40"/>
      <c r="C39" s="76"/>
      <c r="D39" s="77"/>
      <c r="E39" s="41"/>
      <c r="F39" s="157" t="s">
        <v>106</v>
      </c>
      <c r="G39" s="41"/>
      <c r="H39" s="184" t="s">
        <v>102</v>
      </c>
      <c r="I39" s="185"/>
      <c r="J39" s="186"/>
      <c r="K39" s="41"/>
      <c r="L39" s="184" t="s">
        <v>105</v>
      </c>
      <c r="M39" s="185"/>
      <c r="N39" s="186"/>
      <c r="O39" s="42"/>
      <c r="R39" s="187"/>
      <c r="S39" s="187"/>
      <c r="T39" s="187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ht="5" customHeight="1" x14ac:dyDescent="0.65">
      <c r="A40" s="13"/>
      <c r="B40" s="40"/>
      <c r="C40" s="10"/>
      <c r="E40" s="78"/>
      <c r="F40" s="158"/>
      <c r="G40" s="78"/>
      <c r="H40" s="79"/>
      <c r="I40" s="79"/>
      <c r="J40" s="79"/>
      <c r="K40" s="79"/>
      <c r="L40" s="79"/>
      <c r="M40" s="79"/>
      <c r="N40" s="79"/>
      <c r="O40" s="56"/>
      <c r="Q40" s="10"/>
      <c r="R40" s="187"/>
      <c r="S40" s="187"/>
      <c r="T40" s="187"/>
    </row>
    <row r="41" spans="1:35" ht="13.75" thickBot="1" x14ac:dyDescent="0.75">
      <c r="A41" s="11"/>
      <c r="B41" s="40"/>
      <c r="C41" s="80"/>
      <c r="D41" s="81"/>
      <c r="E41" s="41"/>
      <c r="F41" s="159"/>
      <c r="G41" s="41"/>
      <c r="H41" s="47" t="s">
        <v>101</v>
      </c>
      <c r="I41" s="41"/>
      <c r="J41" s="47" t="s">
        <v>100</v>
      </c>
      <c r="K41" s="41"/>
      <c r="L41" s="47" t="s">
        <v>101</v>
      </c>
      <c r="M41" s="41"/>
      <c r="N41" s="47" t="s">
        <v>100</v>
      </c>
      <c r="O41" s="42"/>
      <c r="Q41" s="10"/>
      <c r="R41" s="187"/>
      <c r="S41" s="187"/>
      <c r="T41" s="187"/>
    </row>
    <row r="42" spans="1:35" ht="5" customHeight="1" x14ac:dyDescent="0.65">
      <c r="A42" s="13"/>
      <c r="B42" s="49"/>
      <c r="C42" s="13"/>
      <c r="D42" s="14"/>
      <c r="E42" s="14"/>
      <c r="F42" s="15"/>
      <c r="G42" s="14"/>
      <c r="H42" s="15"/>
      <c r="I42" s="15"/>
      <c r="J42" s="15"/>
      <c r="K42" s="15"/>
      <c r="L42" s="15"/>
      <c r="M42" s="15"/>
      <c r="N42" s="15"/>
      <c r="O42" s="56"/>
      <c r="Q42" s="10"/>
      <c r="R42" s="11"/>
      <c r="S42" s="15"/>
      <c r="T42" s="15"/>
    </row>
    <row r="43" spans="1:35" s="88" customFormat="1" ht="16" customHeight="1" x14ac:dyDescent="0.6">
      <c r="A43" s="84"/>
      <c r="B43" s="85"/>
      <c r="C43" s="52" t="s">
        <v>111</v>
      </c>
      <c r="D43" s="53"/>
      <c r="E43" s="83"/>
      <c r="F43" s="130">
        <f>SUM(BPACE!F44,Bassett!F44,'Charter Oak'!F44,Covina!F44,HLP!F44,'Mt. SAC'!F44,PUSD!F44,RUSD!F44,Walnut!F44,'Consortium Shared Costs'!F44,Sheet11!F44,Sheet12!F44,Sheet13!F44,Sheet14!F44,Sheet15!F44,Sheet16!F44,Sheet17!F44,Sheet18!F44,Sheet19!F44,Sheet20!F44)</f>
        <v>29748559</v>
      </c>
      <c r="G43" s="54"/>
      <c r="H43" s="130">
        <f>SUM(BPACE!H44,Bassett!H44,'Charter Oak'!H44,Covina!H44,HLP!H44,'Mt. SAC'!H44,PUSD!H44,RUSD!H44,Walnut!H44,'Consortium Shared Costs'!H44,Sheet11!H44,Sheet12!H44,Sheet13!H44,Sheet14!H44,Sheet15!H44,Sheet16!H44,Sheet17!H44,Sheet18!H44,Sheet19!H44,Sheet20!H44)</f>
        <v>1166166</v>
      </c>
      <c r="I43" s="86"/>
      <c r="J43" s="141">
        <f>IFERROR(H43/F43,0)</f>
        <v>3.9200755908882848E-2</v>
      </c>
      <c r="K43" s="86"/>
      <c r="L43" s="145"/>
      <c r="M43" s="87"/>
      <c r="N43" s="146"/>
      <c r="O43" s="42"/>
      <c r="P43" s="83"/>
      <c r="R43" s="89"/>
      <c r="S43" s="86"/>
      <c r="T43" s="90"/>
      <c r="U43" s="83"/>
      <c r="W43" s="83"/>
      <c r="Y43" s="83"/>
      <c r="AA43" s="83"/>
      <c r="AB43" s="83"/>
      <c r="AD43" s="83"/>
      <c r="AF43" s="83"/>
      <c r="AG43" s="91"/>
      <c r="AH43" s="83"/>
      <c r="AI43" s="83"/>
    </row>
    <row r="44" spans="1:35" s="99" customFormat="1" ht="6" customHeight="1" x14ac:dyDescent="0.6">
      <c r="A44" s="92"/>
      <c r="B44" s="93"/>
      <c r="C44" s="94"/>
      <c r="D44" s="95"/>
      <c r="E44" s="78"/>
      <c r="F44" s="79"/>
      <c r="G44" s="96"/>
      <c r="H44" s="79"/>
      <c r="I44" s="97"/>
      <c r="J44" s="142"/>
      <c r="K44" s="97"/>
      <c r="L44" s="79"/>
      <c r="M44" s="79"/>
      <c r="N44" s="142"/>
      <c r="O44" s="56"/>
      <c r="P44" s="98"/>
      <c r="R44" s="97"/>
      <c r="S44" s="97"/>
      <c r="T44" s="97"/>
      <c r="U44" s="98"/>
      <c r="W44" s="98"/>
      <c r="Y44" s="98"/>
      <c r="AA44" s="98"/>
      <c r="AB44" s="98"/>
      <c r="AD44" s="98"/>
      <c r="AF44" s="98"/>
      <c r="AG44" s="100"/>
      <c r="AH44" s="98"/>
      <c r="AI44" s="98"/>
    </row>
    <row r="45" spans="1:35" s="88" customFormat="1" ht="15.25" x14ac:dyDescent="0.6">
      <c r="A45" s="84"/>
      <c r="B45" s="85"/>
      <c r="C45" s="52" t="s">
        <v>110</v>
      </c>
      <c r="D45" s="53"/>
      <c r="E45" s="83"/>
      <c r="F45" s="130">
        <f>SUM(BPACE!F46,Bassett!F46,'Charter Oak'!F46,Covina!F46,HLP!F46,'Mt. SAC'!F46,PUSD!F46,RUSD!F46,Walnut!F46,'Consortium Shared Costs'!F46,Sheet11!F46,Sheet12!F46,Sheet13!F46,Sheet14!F46,Sheet15!F46,Sheet16!F46,Sheet17!F46,Sheet18!F46,Sheet19!F46,Sheet20!F46)</f>
        <v>3143365</v>
      </c>
      <c r="G45" s="54"/>
      <c r="J45" s="143"/>
      <c r="K45" s="86"/>
      <c r="L45" s="130">
        <f>SUM(BPACE!L46,Bassett!L46,'Charter Oak'!L46,Covina!L46,HLP!L46,'Mt. SAC'!L46,PUSD!L46,RUSD!L46,Walnut!L46,'Consortium Shared Costs'!L46,Sheet11!L46,Sheet12!L46,Sheet13!L46,Sheet14!L46,Sheet15!L46,Sheet16!L46,Sheet17!L46,Sheet18!L46,Sheet19!L46,Sheet20!L46)</f>
        <v>165177</v>
      </c>
      <c r="M45" s="87"/>
      <c r="N45" s="141">
        <f>IFERROR(L45/F45,0)</f>
        <v>5.2547826930693702E-2</v>
      </c>
      <c r="O45" s="56"/>
      <c r="P45" s="83"/>
      <c r="R45" s="89"/>
      <c r="S45" s="86"/>
      <c r="T45" s="90"/>
      <c r="U45" s="83"/>
      <c r="W45" s="83"/>
      <c r="Y45" s="83"/>
      <c r="AA45" s="83"/>
      <c r="AB45" s="83"/>
      <c r="AD45" s="83"/>
      <c r="AF45" s="83"/>
      <c r="AG45" s="91"/>
      <c r="AH45" s="83"/>
      <c r="AI45" s="83"/>
    </row>
    <row r="46" spans="1:35" s="99" customFormat="1" ht="5" customHeight="1" thickBot="1" x14ac:dyDescent="0.8">
      <c r="A46" s="92"/>
      <c r="B46" s="93"/>
      <c r="C46" s="173"/>
      <c r="D46" s="173"/>
      <c r="E46" s="78"/>
      <c r="F46" s="102"/>
      <c r="G46" s="96"/>
      <c r="H46" s="102"/>
      <c r="I46" s="78"/>
      <c r="J46" s="144"/>
      <c r="K46" s="78"/>
      <c r="L46" s="103"/>
      <c r="M46" s="78"/>
      <c r="N46" s="144"/>
      <c r="O46" s="42"/>
      <c r="P46" s="98"/>
      <c r="R46" s="97"/>
      <c r="S46" s="97"/>
      <c r="T46" s="97"/>
      <c r="U46" s="98"/>
      <c r="W46" s="98"/>
      <c r="Y46" s="98"/>
      <c r="AA46" s="98"/>
      <c r="AB46" s="98"/>
      <c r="AD46" s="98"/>
      <c r="AF46" s="98"/>
      <c r="AG46" s="100"/>
      <c r="AH46" s="98"/>
      <c r="AI46" s="98"/>
    </row>
    <row r="47" spans="1:35" s="88" customFormat="1" ht="15.5" x14ac:dyDescent="0.6">
      <c r="A47" s="84"/>
      <c r="B47" s="85"/>
      <c r="C47" s="175" t="s">
        <v>0</v>
      </c>
      <c r="D47" s="176"/>
      <c r="E47" s="83"/>
      <c r="F47" s="132">
        <f>SUM(F43:F45)</f>
        <v>32891924</v>
      </c>
      <c r="G47" s="21"/>
      <c r="H47" s="132">
        <f>H43</f>
        <v>1166166</v>
      </c>
      <c r="I47" s="83"/>
      <c r="J47" s="141">
        <f>IFERROR(H47/F47,0)</f>
        <v>3.5454478126606397E-2</v>
      </c>
      <c r="K47" s="86"/>
      <c r="L47" s="132">
        <f>L45</f>
        <v>165177</v>
      </c>
      <c r="M47" s="83"/>
      <c r="N47" s="141">
        <f>IFERROR(L47/F47,0)</f>
        <v>5.0218102170003802E-3</v>
      </c>
      <c r="O47" s="56"/>
      <c r="P47" s="83"/>
      <c r="R47" s="183"/>
      <c r="S47" s="183"/>
      <c r="T47" s="183"/>
      <c r="U47" s="83"/>
      <c r="W47" s="83"/>
      <c r="Y47" s="83"/>
      <c r="AA47" s="83"/>
      <c r="AB47" s="83"/>
      <c r="AD47" s="83"/>
      <c r="AF47" s="83"/>
      <c r="AG47" s="91"/>
      <c r="AH47" s="83"/>
      <c r="AI47" s="83"/>
    </row>
    <row r="48" spans="1:35" ht="13" customHeight="1" x14ac:dyDescent="0.65">
      <c r="B48" s="69"/>
      <c r="C48" s="104"/>
      <c r="D48" s="105"/>
      <c r="E48" s="106"/>
      <c r="F48" s="107"/>
      <c r="G48" s="106"/>
      <c r="H48" s="106"/>
      <c r="I48" s="108"/>
      <c r="J48" s="106"/>
      <c r="K48" s="108"/>
      <c r="L48" s="107"/>
      <c r="M48" s="108"/>
      <c r="N48" s="107"/>
      <c r="O48" s="73"/>
      <c r="P48" s="109"/>
      <c r="Q48" s="10"/>
      <c r="R48" s="11"/>
      <c r="S48" s="110"/>
      <c r="T48" s="11"/>
    </row>
    <row r="49" spans="1:35" ht="15.5" x14ac:dyDescent="0.65">
      <c r="B49" s="13"/>
      <c r="C49" s="111"/>
      <c r="D49" s="81"/>
      <c r="E49" s="21"/>
      <c r="F49" s="112"/>
      <c r="G49" s="110"/>
      <c r="H49" s="110"/>
      <c r="J49" s="110"/>
      <c r="K49" s="110"/>
      <c r="L49" s="112"/>
      <c r="M49" s="110"/>
      <c r="N49" s="112"/>
      <c r="Q49" s="110"/>
      <c r="R49" s="11"/>
      <c r="S49" s="21"/>
      <c r="T49" s="28"/>
    </row>
    <row r="50" spans="1:35" s="20" customFormat="1" ht="15.5" x14ac:dyDescent="0.6">
      <c r="A50" s="19"/>
      <c r="B50" s="29" t="s">
        <v>93</v>
      </c>
      <c r="C50" s="113"/>
      <c r="D50" s="114"/>
      <c r="E50" s="32"/>
      <c r="F50" s="33"/>
      <c r="G50" s="32"/>
      <c r="H50" s="32"/>
      <c r="I50" s="32"/>
      <c r="J50" s="32"/>
      <c r="K50" s="32"/>
      <c r="L50" s="33"/>
      <c r="M50" s="32"/>
      <c r="N50" s="33"/>
      <c r="Q50" s="32"/>
      <c r="R50" s="33"/>
      <c r="S50" s="32"/>
      <c r="T50" s="33"/>
      <c r="U50" s="32"/>
      <c r="V50" s="33"/>
      <c r="W50" s="32"/>
      <c r="X50" s="115"/>
      <c r="Y50" s="32"/>
      <c r="Z50" s="116"/>
      <c r="AA50" s="32"/>
      <c r="AB50" s="32"/>
    </row>
    <row r="51" spans="1:35" ht="15.25" x14ac:dyDescent="0.65">
      <c r="B51" s="34"/>
      <c r="C51" s="35"/>
      <c r="D51" s="36"/>
      <c r="E51" s="36"/>
      <c r="F51" s="37"/>
      <c r="G51" s="36"/>
      <c r="H51" s="36"/>
      <c r="I51" s="36"/>
      <c r="J51" s="36"/>
      <c r="K51" s="36"/>
      <c r="L51" s="37"/>
      <c r="M51" s="36"/>
      <c r="N51" s="37"/>
      <c r="O51" s="37"/>
      <c r="P51" s="37"/>
      <c r="Q51" s="36"/>
      <c r="R51" s="37"/>
      <c r="S51" s="36"/>
      <c r="T51" s="37"/>
      <c r="U51" s="36"/>
      <c r="V51" s="37"/>
      <c r="W51" s="36"/>
      <c r="X51" s="37"/>
      <c r="Y51" s="36"/>
      <c r="Z51" s="38"/>
      <c r="AA51" s="39"/>
      <c r="AD51" s="10"/>
      <c r="AF51" s="10"/>
      <c r="AG51" s="10"/>
      <c r="AH51" s="10"/>
      <c r="AI51" s="10"/>
    </row>
    <row r="52" spans="1:35" ht="28" customHeight="1" x14ac:dyDescent="0.6">
      <c r="A52" s="10"/>
      <c r="B52" s="40"/>
      <c r="C52" s="160"/>
      <c r="D52" s="160"/>
      <c r="F52" s="161" t="s">
        <v>81</v>
      </c>
      <c r="G52" s="162"/>
      <c r="H52" s="163"/>
      <c r="I52" s="41"/>
      <c r="J52" s="164" t="s">
        <v>82</v>
      </c>
      <c r="K52" s="165"/>
      <c r="L52" s="166"/>
      <c r="M52" s="41"/>
      <c r="N52" s="164" t="s">
        <v>2</v>
      </c>
      <c r="O52" s="165"/>
      <c r="P52" s="166"/>
      <c r="Q52" s="41"/>
      <c r="R52" s="157" t="s">
        <v>3</v>
      </c>
      <c r="S52" s="41"/>
      <c r="T52" s="157" t="s">
        <v>6</v>
      </c>
      <c r="U52" s="41"/>
      <c r="V52" s="157" t="s">
        <v>4</v>
      </c>
      <c r="W52" s="41"/>
      <c r="X52" s="157" t="s">
        <v>7</v>
      </c>
      <c r="Y52" s="41"/>
      <c r="Z52" s="157" t="s">
        <v>0</v>
      </c>
      <c r="AA52" s="42"/>
      <c r="AD52" s="10"/>
      <c r="AF52" s="10"/>
      <c r="AG52" s="10"/>
      <c r="AH52" s="10"/>
      <c r="AI52" s="10"/>
    </row>
    <row r="53" spans="1:35" ht="9" customHeight="1" x14ac:dyDescent="0.6">
      <c r="A53" s="10"/>
      <c r="B53" s="40"/>
      <c r="C53" s="160"/>
      <c r="D53" s="160"/>
      <c r="F53" s="43"/>
      <c r="J53" s="167"/>
      <c r="K53" s="168"/>
      <c r="L53" s="169"/>
      <c r="N53" s="167"/>
      <c r="O53" s="168"/>
      <c r="P53" s="169"/>
      <c r="R53" s="158"/>
      <c r="T53" s="158"/>
      <c r="V53" s="158"/>
      <c r="X53" s="158"/>
      <c r="Z53" s="158"/>
      <c r="AA53" s="42"/>
      <c r="AD53" s="10"/>
      <c r="AF53" s="10"/>
      <c r="AG53" s="10"/>
      <c r="AH53" s="10"/>
      <c r="AI53" s="10"/>
    </row>
    <row r="54" spans="1:35" s="45" customFormat="1" ht="26.75" thickBot="1" x14ac:dyDescent="0.75">
      <c r="B54" s="46"/>
      <c r="C54" s="160"/>
      <c r="D54" s="160"/>
      <c r="E54" s="41"/>
      <c r="F54" s="47" t="s">
        <v>1</v>
      </c>
      <c r="G54" s="41"/>
      <c r="H54" s="47" t="s">
        <v>89</v>
      </c>
      <c r="J54" s="170"/>
      <c r="K54" s="171"/>
      <c r="L54" s="172"/>
      <c r="N54" s="170"/>
      <c r="O54" s="171"/>
      <c r="P54" s="172"/>
      <c r="R54" s="159"/>
      <c r="T54" s="159"/>
      <c r="V54" s="159"/>
      <c r="X54" s="159"/>
      <c r="Z54" s="159"/>
      <c r="AA54" s="48"/>
      <c r="AB54" s="41"/>
    </row>
    <row r="55" spans="1:35" s="16" customFormat="1" ht="2.5" customHeight="1" x14ac:dyDescent="0.65">
      <c r="A55" s="9"/>
      <c r="B55" s="49"/>
      <c r="C55" s="50"/>
      <c r="D55" s="14"/>
      <c r="E55" s="15"/>
      <c r="F55" s="15"/>
      <c r="G55" s="15"/>
      <c r="H55" s="15"/>
      <c r="I55" s="15"/>
      <c r="J55" s="15"/>
      <c r="K55" s="15"/>
      <c r="L55" s="15"/>
      <c r="M55" s="15"/>
      <c r="N55" s="15"/>
      <c r="Q55" s="15"/>
      <c r="R55" s="15"/>
      <c r="S55" s="15"/>
      <c r="T55" s="15"/>
      <c r="U55" s="15"/>
      <c r="V55" s="15"/>
      <c r="W55" s="15"/>
      <c r="X55" s="15"/>
      <c r="Y55" s="15"/>
      <c r="Z55" s="17"/>
      <c r="AA55" s="18"/>
      <c r="AB55" s="15"/>
    </row>
    <row r="56" spans="1:35" s="16" customFormat="1" ht="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ht="17" customHeight="1" x14ac:dyDescent="0.65">
      <c r="B57" s="51"/>
      <c r="C57" s="188" t="s">
        <v>95</v>
      </c>
      <c r="D57" s="189" t="s">
        <v>83</v>
      </c>
      <c r="E57" s="21"/>
      <c r="F57" s="134">
        <f>SUM(BPACE!F58,Bassett!F58,'Charter Oak'!F58,Covina!F58,HLP!F58,'Mt. SAC'!F58,PUSD!F58,RUSD!F58,Walnut!F58,'Consortium Shared Costs'!F58,Sheet11!F58,Sheet12!F58,Sheet13!F58,Sheet14!F58,Sheet15!F58,Sheet16!F58,Sheet17!F58,Sheet18!F58,Sheet19!F58,Sheet20!F58)</f>
        <v>4812474</v>
      </c>
      <c r="G57" s="21"/>
      <c r="H57" s="134">
        <f>SUM(BPACE!H58,Bassett!H58,'Charter Oak'!H58,Covina!H58,HLP!H58,'Mt. SAC'!H58,PUSD!H58,RUSD!H58,Walnut!H58,'Consortium Shared Costs'!H58,Sheet11!H58,Sheet12!H58,Sheet13!H58,Sheet14!H58,Sheet15!H58,Sheet16!H58,Sheet17!H58,Sheet18!H58,Sheet19!H58,Sheet20!H58)</f>
        <v>661969</v>
      </c>
      <c r="I57" s="21"/>
      <c r="J57" s="190">
        <f>SUM(BPACE!J58,Bassett!J58,'Charter Oak'!J58,Covina!J58,HLP!J58,'Mt. SAC'!J58,PUSD!J58,RUSD!J58,Walnut!J58,'Consortium Shared Costs'!J58,Sheet11!J58,Sheet12!J58,Sheet13!J58,Sheet14!J58,Sheet15!J58,Sheet16!J58,Sheet17!J58,Sheet18!J58,Sheet19!J58,Sheet20!J58)</f>
        <v>393507</v>
      </c>
      <c r="K57" s="191"/>
      <c r="L57" s="192"/>
      <c r="M57" s="21"/>
      <c r="N57" s="190">
        <f>SUM(BPACE!N58,Bassett!N58,'Charter Oak'!N58,Covina!N58,HLP!N58,'Mt. SAC'!N58,PUSD!N58,RUSD!N58,Walnut!N58,'Consortium Shared Costs'!N58,Sheet11!N58,Sheet12!N58,Sheet13!N58,Sheet14!N58,Sheet15!N58,Sheet16!N58,Sheet17!N58,Sheet18!N58,Sheet19!N58,Sheet20!N58)</f>
        <v>223156</v>
      </c>
      <c r="O57" s="191"/>
      <c r="P57" s="192"/>
      <c r="Q57" s="21"/>
      <c r="R57" s="134">
        <f>SUM(BPACE!R58,Bassett!R58,'Charter Oak'!R58,Covina!R58,HLP!R58,'Mt. SAC'!R58,PUSD!R58,RUSD!R58,Walnut!R58,'Consortium Shared Costs'!R58,Sheet11!R58,Sheet12!R58,Sheet13!R58,Sheet14!R58,Sheet15!R58,Sheet16!R58,Sheet17!R58,Sheet18!R58,Sheet19!R58,Sheet20!R58)</f>
        <v>586429</v>
      </c>
      <c r="S57" s="21"/>
      <c r="T57" s="134">
        <f>SUM(BPACE!T58,Bassett!T58,'Charter Oak'!T58,Covina!T58,HLP!T58,'Mt. SAC'!T58,PUSD!T58,RUSD!T58,Walnut!T58,'Consortium Shared Costs'!T58,Sheet11!T58,Sheet12!T58,Sheet13!T58,Sheet14!T58,Sheet15!T58,Sheet16!T58,Sheet17!T58,Sheet18!T58,Sheet19!T58,Sheet20!T58)</f>
        <v>0</v>
      </c>
      <c r="U57" s="21"/>
      <c r="V57" s="134">
        <f>SUM(BPACE!V58,Bassett!V58,'Charter Oak'!V58,Covina!V58,HLP!V58,'Mt. SAC'!V58,PUSD!V58,RUSD!V58,Walnut!V58,'Consortium Shared Costs'!V58,Sheet11!V58,Sheet12!V58,Sheet13!V58,Sheet14!V58,Sheet15!V58,Sheet16!V58,Sheet17!V58,Sheet18!V58,Sheet19!V58,Sheet20!V58)</f>
        <v>7661580</v>
      </c>
      <c r="W57" s="21"/>
      <c r="X57" s="134">
        <f>SUM(BPACE!X58,Bassett!X58,'Charter Oak'!X58,Covina!X58,HLP!X58,'Mt. SAC'!X58,PUSD!X58,RUSD!X58,Walnut!X58,'Consortium Shared Costs'!X58,Sheet11!X58,Sheet12!X58,Sheet13!X58,Sheet14!X58,Sheet15!X58,Sheet16!X58,Sheet17!X58,Sheet18!X58,Sheet19!X58,Sheet20!X58)</f>
        <v>1280586</v>
      </c>
      <c r="Y57" s="54"/>
      <c r="Z57" s="131">
        <f>SUM(F57:X57)</f>
        <v>15619701</v>
      </c>
      <c r="AA57" s="56"/>
      <c r="AB57" s="57"/>
      <c r="AD57" s="10"/>
      <c r="AF57" s="10"/>
      <c r="AG57" s="10"/>
      <c r="AH57" s="10"/>
      <c r="AI57" s="10"/>
    </row>
    <row r="58" spans="1:35" s="16" customFormat="1" ht="5" customHeight="1" x14ac:dyDescent="0.65">
      <c r="A58" s="9"/>
      <c r="B58" s="49"/>
      <c r="C58" s="50"/>
      <c r="D58" s="14"/>
      <c r="E58" s="15"/>
      <c r="F58" s="135"/>
      <c r="G58" s="136"/>
      <c r="H58" s="135"/>
      <c r="I58" s="137"/>
      <c r="J58" s="135"/>
      <c r="K58" s="135"/>
      <c r="L58" s="135"/>
      <c r="M58" s="137"/>
      <c r="N58" s="135"/>
      <c r="O58" s="135"/>
      <c r="P58" s="135"/>
      <c r="Q58" s="136"/>
      <c r="R58" s="135"/>
      <c r="S58" s="138"/>
      <c r="T58" s="135"/>
      <c r="U58" s="138"/>
      <c r="V58" s="135"/>
      <c r="W58" s="138"/>
      <c r="X58" s="135"/>
      <c r="Y58" s="62"/>
      <c r="Z58" s="11"/>
      <c r="AA58" s="18"/>
      <c r="AB58" s="15"/>
    </row>
    <row r="59" spans="1:35" ht="17" customHeight="1" x14ac:dyDescent="0.65">
      <c r="B59" s="51"/>
      <c r="C59" s="188" t="s">
        <v>96</v>
      </c>
      <c r="D59" s="189" t="s">
        <v>84</v>
      </c>
      <c r="E59" s="21"/>
      <c r="F59" s="134">
        <f>SUM(BPACE!F60,Bassett!F60,'Charter Oak'!F60,Covina!F60,HLP!F60,'Mt. SAC'!F60,PUSD!F60,RUSD!F60,Walnut!F60,'Consortium Shared Costs'!F60,Sheet11!F60,Sheet12!F60,Sheet13!F60,Sheet14!F60,Sheet15!F60,Sheet16!F60,Sheet17!F60,Sheet18!F60,Sheet19!F60,Sheet20!F60)</f>
        <v>8251244</v>
      </c>
      <c r="G59" s="21"/>
      <c r="H59" s="134">
        <f>SUM(BPACE!H60,Bassett!H60,'Charter Oak'!H60,Covina!H60,HLP!H60,'Mt. SAC'!H60,PUSD!H60,RUSD!H60,Walnut!H60,'Consortium Shared Costs'!H60,Sheet11!H60,Sheet12!H60,Sheet13!H60,Sheet14!H60,Sheet15!H60,Sheet16!H60,Sheet17!H60,Sheet18!H60,Sheet19!H60,Sheet20!H60)</f>
        <v>1335628</v>
      </c>
      <c r="I59" s="21"/>
      <c r="J59" s="190">
        <f>SUM(BPACE!J60,Bassett!J60,'Charter Oak'!J60,Covina!J60,HLP!J60,'Mt. SAC'!J60,PUSD!J60,RUSD!J60,Walnut!J60,'Consortium Shared Costs'!J60,Sheet11!J60,Sheet12!J60,Sheet13!J60,Sheet14!J60,Sheet15!J60,Sheet16!J60,Sheet17!J60,Sheet18!J60,Sheet19!J60,Sheet20!J60)</f>
        <v>1640429</v>
      </c>
      <c r="K59" s="191"/>
      <c r="L59" s="192"/>
      <c r="M59" s="21"/>
      <c r="N59" s="190">
        <f>SUM(BPACE!N60,Bassett!N60,'Charter Oak'!N60,Covina!N60,HLP!N60,'Mt. SAC'!N60,PUSD!N60,RUSD!N60,Walnut!N60,'Consortium Shared Costs'!N60,Sheet11!N60,Sheet12!N60,Sheet13!N60,Sheet14!N60,Sheet15!N60,Sheet16!N60,Sheet17!N60,Sheet18!N60,Sheet19!N60,Sheet20!N60)</f>
        <v>684787</v>
      </c>
      <c r="O59" s="191"/>
      <c r="P59" s="192"/>
      <c r="Q59" s="21"/>
      <c r="R59" s="134">
        <f>SUM(BPACE!R60,Bassett!R60,'Charter Oak'!R60,Covina!R60,HLP!R60,'Mt. SAC'!R60,PUSD!R60,RUSD!R60,Walnut!R60,'Consortium Shared Costs'!R60,Sheet11!R60,Sheet12!R60,Sheet13!R60,Sheet14!R60,Sheet15!R60,Sheet16!R60,Sheet17!R60,Sheet18!R60,Sheet19!R60,Sheet20!R60)</f>
        <v>82814</v>
      </c>
      <c r="S59" s="21"/>
      <c r="T59" s="134">
        <f>SUM(BPACE!T60,Bassett!T60,'Charter Oak'!T60,Covina!T60,HLP!T60,'Mt. SAC'!T60,PUSD!T60,RUSD!T60,Walnut!T60,'Consortium Shared Costs'!T60,Sheet11!T60,Sheet12!T60,Sheet13!T60,Sheet14!T60,Sheet15!T60,Sheet16!T60,Sheet17!T60,Sheet18!T60,Sheet19!T60,Sheet20!T60)</f>
        <v>467740</v>
      </c>
      <c r="U59" s="21"/>
      <c r="V59" s="134">
        <f>SUM(BPACE!V60,Bassett!V60,'Charter Oak'!V60,Covina!V60,HLP!V60,'Mt. SAC'!V60,PUSD!V60,RUSD!V60,Walnut!V60,'Consortium Shared Costs'!V60,Sheet11!V60,Sheet12!V60,Sheet13!V60,Sheet14!V60,Sheet15!V60,Sheet16!V60,Sheet17!V60,Sheet18!V60,Sheet19!V60,Sheet20!V60)</f>
        <v>5325173</v>
      </c>
      <c r="W59" s="21"/>
      <c r="X59" s="134">
        <f>SUM(BPACE!X60,Bassett!X60,'Charter Oak'!X60,Covina!X60,HLP!X60,'Mt. SAC'!X60,PUSD!X60,RUSD!X60,Walnut!X60,'Consortium Shared Costs'!X60,Sheet11!X60,Sheet12!X60,Sheet13!X60,Sheet14!X60,Sheet15!X60,Sheet16!X60,Sheet17!X60,Sheet18!X60,Sheet19!X60,Sheet20!X60)</f>
        <v>1280586</v>
      </c>
      <c r="Y59" s="54"/>
      <c r="Z59" s="131">
        <f>SUM(F59:X59)</f>
        <v>19068401</v>
      </c>
      <c r="AA59" s="56"/>
      <c r="AB59" s="57"/>
      <c r="AD59" s="10"/>
      <c r="AF59" s="10"/>
      <c r="AG59" s="10"/>
      <c r="AH59" s="10"/>
      <c r="AI59" s="10"/>
    </row>
    <row r="60" spans="1:35" s="16" customFormat="1" ht="5" customHeight="1" x14ac:dyDescent="0.65">
      <c r="A60" s="9"/>
      <c r="B60" s="49"/>
      <c r="C60" s="50"/>
      <c r="D60" s="14"/>
      <c r="E60" s="15"/>
      <c r="F60" s="135"/>
      <c r="G60" s="136"/>
      <c r="H60" s="135"/>
      <c r="I60" s="137"/>
      <c r="J60" s="135"/>
      <c r="K60" s="135"/>
      <c r="L60" s="135"/>
      <c r="M60" s="137"/>
      <c r="N60" s="135"/>
      <c r="O60" s="135"/>
      <c r="P60" s="135"/>
      <c r="Q60" s="136"/>
      <c r="R60" s="135"/>
      <c r="S60" s="138"/>
      <c r="T60" s="135"/>
      <c r="U60" s="138"/>
      <c r="V60" s="135"/>
      <c r="W60" s="138"/>
      <c r="X60" s="135"/>
      <c r="Y60" s="62"/>
      <c r="Z60" s="11"/>
      <c r="AA60" s="18"/>
      <c r="AB60" s="15"/>
    </row>
    <row r="61" spans="1:35" ht="17" customHeight="1" x14ac:dyDescent="0.65">
      <c r="B61" s="51"/>
      <c r="C61" s="188" t="s">
        <v>97</v>
      </c>
      <c r="D61" s="189" t="s">
        <v>85</v>
      </c>
      <c r="E61" s="21"/>
      <c r="F61" s="134">
        <f>SUM(BPACE!F62,Bassett!F62,'Charter Oak'!F62,Covina!F62,HLP!F62,'Mt. SAC'!F62,PUSD!F62,RUSD!F62,Walnut!F62,'Consortium Shared Costs'!F62,Sheet11!F62,Sheet12!F62,Sheet13!F62,Sheet14!F62,Sheet15!F62,Sheet16!F62,Sheet17!F62,Sheet18!F62,Sheet19!F62,Sheet20!F62)</f>
        <v>5560487</v>
      </c>
      <c r="G61" s="21"/>
      <c r="H61" s="134">
        <f>SUM(BPACE!H62,Bassett!H62,'Charter Oak'!H62,Covina!H62,HLP!H62,'Mt. SAC'!H62,PUSD!H62,RUSD!H62,Walnut!H62,'Consortium Shared Costs'!H62,Sheet11!H62,Sheet12!H62,Sheet13!H62,Sheet14!H62,Sheet15!H62,Sheet16!H62,Sheet17!H62,Sheet18!H62,Sheet19!H62,Sheet20!H62)</f>
        <v>515840</v>
      </c>
      <c r="I61" s="21"/>
      <c r="J61" s="190">
        <f>SUM(BPACE!J62,Bassett!J62,'Charter Oak'!J62,Covina!J62,HLP!J62,'Mt. SAC'!J62,PUSD!J62,RUSD!J62,Walnut!J62,'Consortium Shared Costs'!J62,Sheet11!J62,Sheet12!J62,Sheet13!J62,Sheet14!J62,Sheet15!J62,Sheet16!J62,Sheet17!J62,Sheet18!J62,Sheet19!J62,Sheet20!J62)</f>
        <v>283887</v>
      </c>
      <c r="K61" s="191"/>
      <c r="L61" s="192"/>
      <c r="M61" s="21"/>
      <c r="N61" s="190">
        <f>SUM(BPACE!N62,Bassett!N62,'Charter Oak'!N62,Covina!N62,HLP!N62,'Mt. SAC'!N62,PUSD!N62,RUSD!N62,Walnut!N62,'Consortium Shared Costs'!N62,Sheet11!N62,Sheet12!N62,Sheet13!N62,Sheet14!N62,Sheet15!N62,Sheet16!N62,Sheet17!N62,Sheet18!N62,Sheet19!N62,Sheet20!N62)</f>
        <v>103155</v>
      </c>
      <c r="O61" s="191"/>
      <c r="P61" s="192"/>
      <c r="Q61" s="21"/>
      <c r="R61" s="134">
        <f>SUM(BPACE!R62,Bassett!R62,'Charter Oak'!R62,Covina!R62,HLP!R62,'Mt. SAC'!R62,PUSD!R62,RUSD!R62,Walnut!R62,'Consortium Shared Costs'!R62,Sheet11!R62,Sheet12!R62,Sheet13!R62,Sheet14!R62,Sheet15!R62,Sheet16!R62,Sheet17!R62,Sheet18!R62,Sheet19!R62,Sheet20!R62)</f>
        <v>109088</v>
      </c>
      <c r="S61" s="21"/>
      <c r="T61" s="134">
        <f>SUM(BPACE!T62,Bassett!T62,'Charter Oak'!T62,Covina!T62,HLP!T62,'Mt. SAC'!T62,PUSD!T62,RUSD!T62,Walnut!T62,'Consortium Shared Costs'!T62,Sheet11!T62,Sheet12!T62,Sheet13!T62,Sheet14!T62,Sheet15!T62,Sheet16!T62,Sheet17!T62,Sheet18!T62,Sheet19!T62,Sheet20!T62)</f>
        <v>0</v>
      </c>
      <c r="U61" s="21"/>
      <c r="V61" s="134">
        <f>SUM(BPACE!V62,Bassett!V62,'Charter Oak'!V62,Covina!V62,HLP!V62,'Mt. SAC'!V62,PUSD!V62,RUSD!V62,Walnut!V62,'Consortium Shared Costs'!V62,Sheet11!V62,Sheet12!V62,Sheet13!V62,Sheet14!V62,Sheet15!V62,Sheet16!V62,Sheet17!V62,Sheet18!V62,Sheet19!V62,Sheet20!V62)</f>
        <v>7500000</v>
      </c>
      <c r="W61" s="21"/>
      <c r="X61" s="134">
        <f>SUM(BPACE!X62,Bassett!X62,'Charter Oak'!X62,Covina!X62,HLP!X62,'Mt. SAC'!X62,PUSD!X62,RUSD!X62,Walnut!X62,'Consortium Shared Costs'!X62,Sheet11!X62,Sheet12!X62,Sheet13!X62,Sheet14!X62,Sheet15!X62,Sheet16!X62,Sheet17!X62,Sheet18!X62,Sheet19!X62,Sheet20!X62)</f>
        <v>1280586</v>
      </c>
      <c r="Y61" s="54"/>
      <c r="Z61" s="131">
        <f>SUM(F61:X61)</f>
        <v>15353043</v>
      </c>
      <c r="AA61" s="56"/>
      <c r="AB61" s="57"/>
      <c r="AD61" s="10"/>
      <c r="AF61" s="10"/>
      <c r="AG61" s="10"/>
      <c r="AH61" s="10"/>
      <c r="AI61" s="10"/>
    </row>
    <row r="62" spans="1:35" s="16" customFormat="1" ht="5" customHeight="1" x14ac:dyDescent="0.65">
      <c r="A62" s="9"/>
      <c r="B62" s="49"/>
      <c r="C62" s="50"/>
      <c r="D62" s="14"/>
      <c r="E62" s="15"/>
      <c r="F62" s="135"/>
      <c r="G62" s="136"/>
      <c r="H62" s="135"/>
      <c r="I62" s="137"/>
      <c r="J62" s="135"/>
      <c r="K62" s="135"/>
      <c r="L62" s="135"/>
      <c r="M62" s="137"/>
      <c r="N62" s="135"/>
      <c r="O62" s="135"/>
      <c r="P62" s="135"/>
      <c r="Q62" s="136"/>
      <c r="R62" s="135"/>
      <c r="S62" s="138"/>
      <c r="T62" s="135"/>
      <c r="U62" s="138"/>
      <c r="V62" s="135"/>
      <c r="W62" s="138"/>
      <c r="X62" s="135"/>
      <c r="Y62" s="62"/>
      <c r="Z62" s="11"/>
      <c r="AA62" s="18"/>
      <c r="AB62" s="15"/>
    </row>
    <row r="63" spans="1:35" ht="17" customHeight="1" x14ac:dyDescent="0.65">
      <c r="B63" s="51"/>
      <c r="C63" s="188" t="s">
        <v>98</v>
      </c>
      <c r="D63" s="189" t="s">
        <v>86</v>
      </c>
      <c r="E63" s="21"/>
      <c r="F63" s="134">
        <f>SUM(BPACE!F64,Bassett!F64,'Charter Oak'!F64,Covina!F64,HLP!F64,'Mt. SAC'!F64,PUSD!F64,RUSD!F64,Walnut!F64,'Consortium Shared Costs'!F64,Sheet11!F64,Sheet12!F64,Sheet13!F64,Sheet14!F64,Sheet15!F64,Sheet16!F64,Sheet17!F64,Sheet18!F64,Sheet19!F64,Sheet20!F64)</f>
        <v>3210653</v>
      </c>
      <c r="G63" s="21"/>
      <c r="H63" s="134">
        <f>SUM(BPACE!H64,Bassett!H64,'Charter Oak'!H64,Covina!H64,HLP!H64,'Mt. SAC'!H64,PUSD!H64,RUSD!H64,Walnut!H64,'Consortium Shared Costs'!H64,Sheet11!H64,Sheet12!H64,Sheet13!H64,Sheet14!H64,Sheet15!H64,Sheet16!H64,Sheet17!H64,Sheet18!H64,Sheet19!H64,Sheet20!H64)</f>
        <v>374905</v>
      </c>
      <c r="I63" s="21"/>
      <c r="J63" s="190">
        <f>SUM(BPACE!J64,Bassett!J64,'Charter Oak'!J64,Covina!J64,HLP!J64,'Mt. SAC'!J64,PUSD!J64,RUSD!J64,Walnut!J64,'Consortium Shared Costs'!J64,Sheet11!J64,Sheet12!J64,Sheet13!J64,Sheet14!J64,Sheet15!J64,Sheet16!J64,Sheet17!J64,Sheet18!J64,Sheet19!J64,Sheet20!J64)</f>
        <v>149275</v>
      </c>
      <c r="K63" s="191"/>
      <c r="L63" s="192"/>
      <c r="M63" s="21"/>
      <c r="N63" s="190">
        <f>SUM(BPACE!N64,Bassett!N64,'Charter Oak'!N64,Covina!N64,HLP!N64,'Mt. SAC'!N64,PUSD!N64,RUSD!N64,Walnut!N64,'Consortium Shared Costs'!N64,Sheet11!N64,Sheet12!N64,Sheet13!N64,Sheet14!N64,Sheet15!N64,Sheet16!N64,Sheet17!N64,Sheet18!N64,Sheet19!N64,Sheet20!N64)</f>
        <v>219508</v>
      </c>
      <c r="O63" s="191"/>
      <c r="P63" s="192"/>
      <c r="Q63" s="21"/>
      <c r="R63" s="134">
        <f>SUM(BPACE!R64,Bassett!R64,'Charter Oak'!R64,Covina!R64,HLP!R64,'Mt. SAC'!R64,PUSD!R64,RUSD!R64,Walnut!R64,'Consortium Shared Costs'!R64,Sheet11!R64,Sheet12!R64,Sheet13!R64,Sheet14!R64,Sheet15!R64,Sheet16!R64,Sheet17!R64,Sheet18!R64,Sheet19!R64,Sheet20!R64)</f>
        <v>76428</v>
      </c>
      <c r="S63" s="21"/>
      <c r="T63" s="134">
        <f>SUM(BPACE!T64,Bassett!T64,'Charter Oak'!T64,Covina!T64,HLP!T64,'Mt. SAC'!T64,PUSD!T64,RUSD!T64,Walnut!T64,'Consortium Shared Costs'!T64,Sheet11!T64,Sheet12!T64,Sheet13!T64,Sheet14!T64,Sheet15!T64,Sheet16!T64,Sheet17!T64,Sheet18!T64,Sheet19!T64,Sheet20!T64)</f>
        <v>0</v>
      </c>
      <c r="U63" s="21"/>
      <c r="V63" s="134">
        <f>SUM(BPACE!V64,Bassett!V64,'Charter Oak'!V64,Covina!V64,HLP!V64,'Mt. SAC'!V64,PUSD!V64,RUSD!V64,Walnut!V64,'Consortium Shared Costs'!V64,Sheet11!V64,Sheet12!V64,Sheet13!V64,Sheet14!V64,Sheet15!V64,Sheet16!V64,Sheet17!V64,Sheet18!V64,Sheet19!V64,Sheet20!V64)</f>
        <v>1310682</v>
      </c>
      <c r="W63" s="21"/>
      <c r="X63" s="134">
        <f>SUM(BPACE!X64,Bassett!X64,'Charter Oak'!X64,Covina!X64,HLP!X64,'Mt. SAC'!X64,PUSD!X64,RUSD!X64,Walnut!X64,'Consortium Shared Costs'!X64,Sheet11!X64,Sheet12!X64,Sheet13!X64,Sheet14!X64,Sheet15!X64,Sheet16!X64,Sheet17!X64,Sheet18!X64,Sheet19!X64,Sheet20!X64)</f>
        <v>1280586</v>
      </c>
      <c r="Y63" s="54"/>
      <c r="Z63" s="131">
        <f>SUM(F63:X63)</f>
        <v>6622037</v>
      </c>
      <c r="AA63" s="56"/>
      <c r="AB63" s="57"/>
      <c r="AD63" s="10"/>
      <c r="AF63" s="10"/>
      <c r="AG63" s="10"/>
      <c r="AH63" s="10"/>
      <c r="AI63" s="10"/>
    </row>
    <row r="64" spans="1:35" s="16" customFormat="1" ht="5" customHeight="1" x14ac:dyDescent="0.65">
      <c r="A64" s="9"/>
      <c r="B64" s="49"/>
      <c r="C64" s="50"/>
      <c r="D64" s="14"/>
      <c r="E64" s="15"/>
      <c r="F64" s="135"/>
      <c r="G64" s="136"/>
      <c r="H64" s="135"/>
      <c r="I64" s="137"/>
      <c r="J64" s="135"/>
      <c r="K64" s="135"/>
      <c r="L64" s="135"/>
      <c r="M64" s="137"/>
      <c r="N64" s="135"/>
      <c r="O64" s="135"/>
      <c r="P64" s="135"/>
      <c r="Q64" s="136"/>
      <c r="R64" s="135"/>
      <c r="S64" s="138"/>
      <c r="T64" s="135"/>
      <c r="U64" s="138"/>
      <c r="V64" s="135"/>
      <c r="W64" s="138"/>
      <c r="X64" s="135"/>
      <c r="Y64" s="62"/>
      <c r="Z64" s="11"/>
      <c r="AA64" s="18"/>
      <c r="AB64" s="15"/>
    </row>
    <row r="65" spans="1:35" s="11" customFormat="1" ht="17" customHeight="1" x14ac:dyDescent="0.65">
      <c r="A65" s="9"/>
      <c r="B65" s="51"/>
      <c r="C65" s="188" t="s">
        <v>117</v>
      </c>
      <c r="D65" s="189" t="s">
        <v>87</v>
      </c>
      <c r="E65" s="21"/>
      <c r="F65" s="134">
        <f>SUM(BPACE!F66,Bassett!F66,'Charter Oak'!F66,Covina!F66,HLP!F66,'Mt. SAC'!F66,PUSD!F66,RUSD!F66,Walnut!F66,'Consortium Shared Costs'!F66,Sheet11!F66,Sheet12!F66,Sheet13!F66,Sheet14!F66,Sheet15!F66,Sheet16!F66,Sheet17!F66,Sheet18!F66,Sheet19!F66,Sheet20!F66)</f>
        <v>3134345</v>
      </c>
      <c r="G65" s="21"/>
      <c r="H65" s="134">
        <f>SUM(BPACE!H66,Bassett!H66,'Charter Oak'!H66,Covina!H66,HLP!H66,'Mt. SAC'!H66,PUSD!H66,RUSD!H66,Walnut!H66,'Consortium Shared Costs'!H66,Sheet11!H66,Sheet12!H66,Sheet13!H66,Sheet14!H66,Sheet15!H66,Sheet16!H66,Sheet17!H66,Sheet18!H66,Sheet19!H66,Sheet20!H66)</f>
        <v>250023</v>
      </c>
      <c r="I65" s="21"/>
      <c r="J65" s="190">
        <f>SUM(BPACE!J66,Bassett!J66,'Charter Oak'!J66,Covina!J66,HLP!J66,'Mt. SAC'!J66,PUSD!J66,RUSD!J66,Walnut!J66,'Consortium Shared Costs'!J66,Sheet11!J66,Sheet12!J66,Sheet13!J66,Sheet14!J66,Sheet15!J66,Sheet16!J66,Sheet17!J66,Sheet18!J66,Sheet19!J66,Sheet20!J66)</f>
        <v>133887</v>
      </c>
      <c r="K65" s="191"/>
      <c r="L65" s="192"/>
      <c r="M65" s="21"/>
      <c r="N65" s="190">
        <f>SUM(BPACE!N66,Bassett!N66,'Charter Oak'!N66,Covina!N66,HLP!N66,'Mt. SAC'!N66,PUSD!N66,RUSD!N66,Walnut!N66,'Consortium Shared Costs'!N66,Sheet11!N66,Sheet12!N66,Sheet13!N66,Sheet14!N66,Sheet15!N66,Sheet16!N66,Sheet17!N66,Sheet18!N66,Sheet19!N66,Sheet20!N66)</f>
        <v>202755</v>
      </c>
      <c r="O65" s="191"/>
      <c r="P65" s="192"/>
      <c r="Q65" s="21"/>
      <c r="R65" s="134">
        <f>SUM(BPACE!R66,Bassett!R66,'Charter Oak'!R66,Covina!R66,HLP!R66,'Mt. SAC'!R66,PUSD!R66,RUSD!R66,Walnut!R66,'Consortium Shared Costs'!R66,Sheet11!R66,Sheet12!R66,Sheet13!R66,Sheet14!R66,Sheet15!R66,Sheet16!R66,Sheet17!R66,Sheet18!R66,Sheet19!R66,Sheet20!R66)</f>
        <v>31428</v>
      </c>
      <c r="S65" s="21"/>
      <c r="T65" s="134">
        <f>SUM(BPACE!T66,Bassett!T66,'Charter Oak'!T66,Covina!T66,HLP!T66,'Mt. SAC'!T66,PUSD!T66,RUSD!T66,Walnut!T66,'Consortium Shared Costs'!T66,Sheet11!T66,Sheet12!T66,Sheet13!T66,Sheet14!T66,Sheet15!T66,Sheet16!T66,Sheet17!T66,Sheet18!T66,Sheet19!T66,Sheet20!T66)</f>
        <v>0</v>
      </c>
      <c r="U65" s="21"/>
      <c r="V65" s="134">
        <f>SUM(BPACE!V66,Bassett!V66,'Charter Oak'!V66,Covina!V66,HLP!V66,'Mt. SAC'!V66,PUSD!V66,RUSD!V66,Walnut!V66,'Consortium Shared Costs'!V66,Sheet11!V66,Sheet12!V66,Sheet13!V66,Sheet14!V66,Sheet15!V66,Sheet16!V66,Sheet17!V66,Sheet18!V66,Sheet19!V66,Sheet20!V66)</f>
        <v>0</v>
      </c>
      <c r="W65" s="21"/>
      <c r="X65" s="134">
        <f>SUM(BPACE!X66,Bassett!X66,'Charter Oak'!X66,Covina!X66,HLP!X66,'Mt. SAC'!X66,PUSD!X66,RUSD!X66,Walnut!X66,'Consortium Shared Costs'!X66,Sheet11!X66,Sheet12!X66,Sheet13!X66,Sheet14!X66,Sheet15!X66,Sheet16!X66,Sheet17!X66,Sheet18!X66,Sheet19!X66,Sheet20!X66)</f>
        <v>1280585</v>
      </c>
      <c r="Y65" s="54"/>
      <c r="Z65" s="131">
        <f>SUM(F65:X65)</f>
        <v>5033023</v>
      </c>
      <c r="AA65" s="56"/>
      <c r="AB65" s="57"/>
    </row>
    <row r="66" spans="1:35" ht="5" customHeight="1" thickBot="1" x14ac:dyDescent="0.8">
      <c r="A66" s="13"/>
      <c r="B66" s="49"/>
      <c r="C66" s="173"/>
      <c r="D66" s="173"/>
      <c r="E66" s="14"/>
      <c r="F66" s="63"/>
      <c r="G66" s="10"/>
      <c r="H66" s="63"/>
      <c r="I66" s="10"/>
      <c r="J66" s="174"/>
      <c r="K66" s="174"/>
      <c r="L66" s="174"/>
      <c r="M66" s="10"/>
      <c r="N66" s="174"/>
      <c r="O66" s="174"/>
      <c r="P66" s="174"/>
      <c r="Q66" s="15"/>
      <c r="R66" s="65"/>
      <c r="T66" s="66"/>
      <c r="V66" s="66"/>
      <c r="X66" s="66"/>
      <c r="Z66" s="66"/>
      <c r="AA66" s="42"/>
      <c r="AD66" s="10"/>
      <c r="AF66" s="10"/>
      <c r="AG66" s="10"/>
      <c r="AH66" s="10"/>
      <c r="AI66" s="10"/>
    </row>
    <row r="67" spans="1:35" s="62" customFormat="1" ht="17" customHeight="1" x14ac:dyDescent="0.65">
      <c r="A67" s="118"/>
      <c r="B67" s="119"/>
      <c r="C67" s="175" t="s">
        <v>0</v>
      </c>
      <c r="D67" s="176"/>
      <c r="E67" s="57"/>
      <c r="F67" s="132">
        <f>SUM(F57:F65)</f>
        <v>24969203</v>
      </c>
      <c r="G67" s="21"/>
      <c r="H67" s="133">
        <f>SUM(H57:H65)</f>
        <v>3138365</v>
      </c>
      <c r="I67" s="57"/>
      <c r="J67" s="180">
        <f>SUM(J57:L65)</f>
        <v>2600985</v>
      </c>
      <c r="K67" s="181"/>
      <c r="L67" s="182"/>
      <c r="M67" s="57"/>
      <c r="N67" s="180">
        <f>SUM(N57:P65)</f>
        <v>1433361</v>
      </c>
      <c r="O67" s="181"/>
      <c r="P67" s="182"/>
      <c r="Q67" s="57"/>
      <c r="R67" s="132">
        <f>SUM(R57:R65)</f>
        <v>886187</v>
      </c>
      <c r="S67" s="57"/>
      <c r="T67" s="132">
        <f>SUM(T57:T65)</f>
        <v>467740</v>
      </c>
      <c r="U67" s="57"/>
      <c r="V67" s="133">
        <f>SUM(V57:V65)</f>
        <v>21797435</v>
      </c>
      <c r="W67" s="57"/>
      <c r="X67" s="133">
        <f>SUM(X57:X65)</f>
        <v>6402929</v>
      </c>
      <c r="Y67" s="57"/>
      <c r="Z67" s="133">
        <f>SUM(Z57:Z65)</f>
        <v>61696205</v>
      </c>
      <c r="AA67" s="56"/>
      <c r="AB67" s="120"/>
    </row>
    <row r="68" spans="1:35" s="11" customFormat="1" ht="11" customHeight="1" x14ac:dyDescent="0.65">
      <c r="A68" s="9"/>
      <c r="B68" s="69"/>
      <c r="C68" s="70"/>
      <c r="D68" s="71"/>
      <c r="E68" s="71"/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1"/>
      <c r="V68" s="71"/>
      <c r="W68" s="71"/>
      <c r="X68" s="71"/>
      <c r="Y68" s="71"/>
      <c r="Z68" s="71"/>
      <c r="AA68" s="73"/>
    </row>
    <row r="69" spans="1:35" s="11" customFormat="1" ht="6.5" customHeight="1" x14ac:dyDescent="0.65">
      <c r="A69" s="9"/>
      <c r="B69" s="9"/>
      <c r="C69" s="9"/>
      <c r="D69" s="10"/>
      <c r="F69" s="10"/>
      <c r="L69" s="10"/>
      <c r="N69" s="10"/>
      <c r="R69" s="10"/>
      <c r="T69" s="10"/>
      <c r="V69" s="10"/>
      <c r="X69" s="10"/>
      <c r="Z69" s="10"/>
    </row>
    <row r="70" spans="1:35" s="11" customFormat="1" ht="15.5" x14ac:dyDescent="0.65">
      <c r="A70" s="9"/>
      <c r="B70" s="9"/>
      <c r="C70" s="28" t="s">
        <v>8</v>
      </c>
      <c r="D70" s="82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.5" x14ac:dyDescent="0.65">
      <c r="A71" s="9"/>
      <c r="B71" s="9"/>
      <c r="C71" s="28" t="s">
        <v>5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.25" x14ac:dyDescent="0.65">
      <c r="A72" s="9"/>
      <c r="B72" s="9"/>
      <c r="C72" s="9"/>
      <c r="D72" s="10"/>
      <c r="F72" s="10"/>
      <c r="L72" s="10"/>
      <c r="N72" s="10"/>
      <c r="R72" s="10"/>
      <c r="T72" s="10"/>
      <c r="V72" s="10"/>
      <c r="X72" s="10"/>
      <c r="Z72" s="10"/>
    </row>
    <row r="73" spans="1:35" ht="23" customHeight="1" x14ac:dyDescent="0.65">
      <c r="AD73" s="10"/>
      <c r="AF73" s="10"/>
      <c r="AG73" s="10"/>
      <c r="AH73" s="10"/>
      <c r="AI73" s="10"/>
    </row>
    <row r="74" spans="1:35" ht="23" customHeight="1" x14ac:dyDescent="0.65">
      <c r="AD74" s="10"/>
      <c r="AF74" s="10"/>
      <c r="AG74" s="10"/>
      <c r="AH74" s="10"/>
      <c r="AI74" s="10"/>
    </row>
    <row r="75" spans="1:35" ht="23" customHeight="1" x14ac:dyDescent="0.65">
      <c r="AD75" s="10"/>
      <c r="AF75" s="10"/>
      <c r="AG75" s="10"/>
      <c r="AH75" s="10"/>
      <c r="AI75" s="10"/>
    </row>
    <row r="76" spans="1:35" ht="23" customHeight="1" x14ac:dyDescent="0.65">
      <c r="AD76" s="10"/>
      <c r="AF76" s="10"/>
      <c r="AG76" s="10"/>
      <c r="AH76" s="10"/>
      <c r="AI76" s="10"/>
    </row>
    <row r="77" spans="1:35" ht="23" customHeight="1" x14ac:dyDescent="0.65">
      <c r="AD77" s="10"/>
      <c r="AF77" s="10"/>
      <c r="AG77" s="10"/>
      <c r="AH77" s="10"/>
      <c r="AI77" s="10"/>
    </row>
    <row r="78" spans="1:35" ht="23" customHeight="1" x14ac:dyDescent="0.6">
      <c r="A78" s="10"/>
      <c r="B78" s="10"/>
      <c r="C78" s="10"/>
      <c r="E78" s="10"/>
      <c r="G78" s="10"/>
      <c r="H78" s="10"/>
      <c r="I78" s="10"/>
      <c r="J78" s="10"/>
      <c r="K78" s="10"/>
      <c r="M78" s="10"/>
      <c r="O78" s="10"/>
      <c r="P78" s="10"/>
      <c r="Q78" s="10"/>
      <c r="S78" s="10"/>
      <c r="U78" s="10"/>
      <c r="W78" s="10"/>
      <c r="Y78" s="10"/>
      <c r="AA78" s="10"/>
      <c r="AB78" s="10"/>
      <c r="AD78" s="10"/>
      <c r="AF78" s="10"/>
      <c r="AG78" s="10"/>
      <c r="AH78" s="10"/>
      <c r="AI78" s="10"/>
    </row>
    <row r="79" spans="1:35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13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0" hidden="1" customHeight="1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</sheetData>
  <sheetProtection password="83AF" sheet="1" objects="1" scenarios="1"/>
  <mergeCells count="70">
    <mergeCell ref="C66:D66"/>
    <mergeCell ref="J66:L66"/>
    <mergeCell ref="N66:P66"/>
    <mergeCell ref="C67:D67"/>
    <mergeCell ref="J67:L67"/>
    <mergeCell ref="N67:P67"/>
    <mergeCell ref="C63:D63"/>
    <mergeCell ref="J63:L63"/>
    <mergeCell ref="N63:P63"/>
    <mergeCell ref="C65:D65"/>
    <mergeCell ref="J65:L65"/>
    <mergeCell ref="N65:P65"/>
    <mergeCell ref="C59:D59"/>
    <mergeCell ref="J59:L59"/>
    <mergeCell ref="N59:P59"/>
    <mergeCell ref="C61:D61"/>
    <mergeCell ref="J61:L61"/>
    <mergeCell ref="N61:P61"/>
    <mergeCell ref="X52:X54"/>
    <mergeCell ref="Z52:Z54"/>
    <mergeCell ref="C57:D57"/>
    <mergeCell ref="J57:L57"/>
    <mergeCell ref="N57:P57"/>
    <mergeCell ref="C52:D54"/>
    <mergeCell ref="F52:H52"/>
    <mergeCell ref="J52:L54"/>
    <mergeCell ref="N52:P54"/>
    <mergeCell ref="R52:R54"/>
    <mergeCell ref="T52:T54"/>
    <mergeCell ref="C33:D33"/>
    <mergeCell ref="J33:L33"/>
    <mergeCell ref="N33:P33"/>
    <mergeCell ref="V52:V54"/>
    <mergeCell ref="C46:D46"/>
    <mergeCell ref="C47:D47"/>
    <mergeCell ref="R47:T47"/>
    <mergeCell ref="F39:F41"/>
    <mergeCell ref="H39:J39"/>
    <mergeCell ref="L39:N39"/>
    <mergeCell ref="R39:T41"/>
    <mergeCell ref="J31:L31"/>
    <mergeCell ref="N31:P31"/>
    <mergeCell ref="C32:D32"/>
    <mergeCell ref="J32:L32"/>
    <mergeCell ref="N32:P32"/>
    <mergeCell ref="J19:L19"/>
    <mergeCell ref="N19:P19"/>
    <mergeCell ref="J21:L21"/>
    <mergeCell ref="N21:P21"/>
    <mergeCell ref="C15:D17"/>
    <mergeCell ref="F15:H15"/>
    <mergeCell ref="J15:L17"/>
    <mergeCell ref="N15:P17"/>
    <mergeCell ref="D2:Z3"/>
    <mergeCell ref="B6:C6"/>
    <mergeCell ref="D11:O11"/>
    <mergeCell ref="B7:O9"/>
    <mergeCell ref="V15:V17"/>
    <mergeCell ref="X15:X17"/>
    <mergeCell ref="Z15:Z17"/>
    <mergeCell ref="T15:T17"/>
    <mergeCell ref="R15:R17"/>
    <mergeCell ref="J27:L27"/>
    <mergeCell ref="N27:P27"/>
    <mergeCell ref="J29:L29"/>
    <mergeCell ref="J23:L23"/>
    <mergeCell ref="N23:P23"/>
    <mergeCell ref="J25:L25"/>
    <mergeCell ref="N25:P25"/>
    <mergeCell ref="N29:P29"/>
  </mergeCells>
  <dataValidations count="2">
    <dataValidation type="list" allowBlank="1" showInputMessage="1" showErrorMessage="1" sqref="D39">
      <formula1>ddConsortia</formula1>
    </dataValidation>
    <dataValidation type="list" allowBlank="1" showInputMessage="1" showErrorMessage="1" sqref="D11:O11">
      <formula1>ddConsortium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pageSetUpPr fitToPage="1"/>
  </sheetPr>
  <dimension ref="A1:KD198"/>
  <sheetViews>
    <sheetView zoomScale="86" zoomScaleNormal="93" zoomScalePageLayoutView="93" workbookViewId="0">
      <selection activeCell="T46" sqref="T46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7.5" style="11" bestFit="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4" style="10" customWidth="1"/>
    <col min="27" max="27" width="2" style="11" customWidth="1"/>
    <col min="28" max="28" width="0.81640625" style="11" customWidth="1"/>
    <col min="29" max="29" width="11.5" style="10" hidden="1" customWidth="1"/>
    <col min="30" max="30" width="0.81640625" style="11" hidden="1" customWidth="1"/>
    <col min="31" max="31" width="11.5" style="10" hidden="1" customWidth="1"/>
    <col min="32" max="32" width="0.81640625" style="11" hidden="1" customWidth="1"/>
    <col min="33" max="33" width="11.5" style="12" hidden="1" customWidth="1"/>
    <col min="34" max="35" width="0.81640625" style="11" hidden="1" customWidth="1"/>
    <col min="36" max="290" width="9.1796875" style="10" hidden="1" customWidth="1"/>
    <col min="291" max="16384" width="8.6796875" style="10" hidden="1"/>
  </cols>
  <sheetData>
    <row r="1" spans="1:35" ht="15.25" x14ac:dyDescent="0.65"/>
    <row r="2" spans="1:35" ht="30" customHeight="1" x14ac:dyDescent="0.65">
      <c r="D2" s="151" t="s">
        <v>104</v>
      </c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</row>
    <row r="3" spans="1:35" ht="37" customHeight="1" x14ac:dyDescent="0.65"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</row>
    <row r="4" spans="1:35" ht="15.25" x14ac:dyDescent="0.65"/>
    <row r="5" spans="1:35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" customHeight="1" x14ac:dyDescent="0.6">
      <c r="A6" s="19"/>
      <c r="B6" s="152"/>
      <c r="C6" s="152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5" customHeight="1" x14ac:dyDescent="0.65">
      <c r="A11" s="13"/>
      <c r="B11" s="13"/>
      <c r="C11" s="26" t="s">
        <v>109</v>
      </c>
      <c r="D11" s="202" t="str">
        <f>Summary!D11:O11</f>
        <v>Mt. San Antonio</v>
      </c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204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65">
      <c r="A12" s="13"/>
      <c r="B12" s="13"/>
      <c r="C12" s="129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5" customHeight="1" x14ac:dyDescent="0.65">
      <c r="A13" s="13"/>
      <c r="B13" s="13"/>
      <c r="C13" s="26" t="s">
        <v>90</v>
      </c>
      <c r="D13" s="199"/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1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65">
      <c r="A14" s="13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65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29"/>
      <c r="U15" s="32"/>
      <c r="V15" s="33"/>
      <c r="W15" s="32"/>
      <c r="X15" s="33"/>
      <c r="Y15" s="32"/>
      <c r="Z15" s="33"/>
      <c r="AA15" s="32"/>
      <c r="AB15" s="32"/>
    </row>
    <row r="16" spans="1:35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6">
      <c r="A17" s="10"/>
      <c r="B17" s="40"/>
      <c r="C17" s="160"/>
      <c r="D17" s="160"/>
      <c r="F17" s="161" t="s">
        <v>81</v>
      </c>
      <c r="G17" s="162"/>
      <c r="H17" s="163"/>
      <c r="I17" s="44"/>
      <c r="J17" s="164" t="s">
        <v>82</v>
      </c>
      <c r="K17" s="165"/>
      <c r="L17" s="166"/>
      <c r="M17" s="44"/>
      <c r="N17" s="164" t="s">
        <v>2</v>
      </c>
      <c r="O17" s="165"/>
      <c r="P17" s="166"/>
      <c r="Q17" s="44"/>
      <c r="R17" s="157" t="s">
        <v>3</v>
      </c>
      <c r="S17" s="44"/>
      <c r="T17" s="157" t="s">
        <v>6</v>
      </c>
      <c r="U17" s="44"/>
      <c r="V17" s="157" t="s">
        <v>4</v>
      </c>
      <c r="W17" s="44"/>
      <c r="X17" s="157" t="s">
        <v>7</v>
      </c>
      <c r="Y17" s="44"/>
      <c r="Z17" s="157" t="s">
        <v>0</v>
      </c>
      <c r="AA17" s="42"/>
    </row>
    <row r="18" spans="1:35" ht="5" customHeight="1" x14ac:dyDescent="0.6">
      <c r="A18" s="10"/>
      <c r="B18" s="40"/>
      <c r="C18" s="160"/>
      <c r="D18" s="160"/>
      <c r="F18" s="43"/>
      <c r="J18" s="167"/>
      <c r="K18" s="168"/>
      <c r="L18" s="169"/>
      <c r="N18" s="167"/>
      <c r="O18" s="168"/>
      <c r="P18" s="169"/>
      <c r="R18" s="158"/>
      <c r="T18" s="158"/>
      <c r="V18" s="158"/>
      <c r="X18" s="158"/>
      <c r="Z18" s="158"/>
      <c r="AA18" s="42"/>
    </row>
    <row r="19" spans="1:35" s="45" customFormat="1" ht="29" customHeight="1" thickBot="1" x14ac:dyDescent="0.75">
      <c r="B19" s="46"/>
      <c r="C19" s="160"/>
      <c r="D19" s="160"/>
      <c r="E19" s="44"/>
      <c r="F19" s="47" t="s">
        <v>1</v>
      </c>
      <c r="G19" s="44"/>
      <c r="H19" s="47" t="s">
        <v>89</v>
      </c>
      <c r="J19" s="170"/>
      <c r="K19" s="171"/>
      <c r="L19" s="172"/>
      <c r="N19" s="170"/>
      <c r="O19" s="171"/>
      <c r="P19" s="172"/>
      <c r="R19" s="159"/>
      <c r="T19" s="159"/>
      <c r="V19" s="159"/>
      <c r="X19" s="159"/>
      <c r="Z19" s="159"/>
      <c r="AA19" s="48"/>
      <c r="AB19" s="44"/>
    </row>
    <row r="20" spans="1:35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" customHeight="1" x14ac:dyDescent="0.6">
      <c r="A21" s="19"/>
      <c r="B21" s="51"/>
      <c r="C21" s="139" t="s">
        <v>91</v>
      </c>
      <c r="D21" s="53"/>
      <c r="E21" s="21"/>
      <c r="F21" s="3"/>
      <c r="G21" s="121"/>
      <c r="H21" s="3"/>
      <c r="I21" s="121"/>
      <c r="J21" s="193"/>
      <c r="K21" s="194"/>
      <c r="L21" s="195"/>
      <c r="M21" s="121"/>
      <c r="N21" s="193"/>
      <c r="O21" s="194"/>
      <c r="P21" s="195"/>
      <c r="Q21" s="121"/>
      <c r="R21" s="3"/>
      <c r="S21" s="121"/>
      <c r="T21" s="3"/>
      <c r="U21" s="121"/>
      <c r="V21" s="3"/>
      <c r="W21" s="121"/>
      <c r="X21" s="3"/>
      <c r="Y21" s="54"/>
      <c r="Z21" s="55">
        <f>SUM(F21:X21)</f>
        <v>0</v>
      </c>
      <c r="AA21" s="56"/>
      <c r="AB21" s="57"/>
    </row>
    <row r="22" spans="1:35" ht="5" customHeight="1" x14ac:dyDescent="0.65">
      <c r="A22" s="13"/>
      <c r="B22" s="49"/>
      <c r="C22" s="13"/>
      <c r="D22" s="14"/>
      <c r="E22" s="14"/>
      <c r="F22" s="122"/>
      <c r="G22" s="123"/>
      <c r="H22" s="122"/>
      <c r="I22" s="124"/>
      <c r="J22" s="124"/>
      <c r="K22" s="123"/>
      <c r="L22" s="123"/>
      <c r="M22" s="124"/>
      <c r="N22" s="123"/>
      <c r="O22" s="124"/>
      <c r="P22" s="124"/>
      <c r="Q22" s="123"/>
      <c r="R22" s="125"/>
      <c r="S22" s="126"/>
      <c r="T22" s="124"/>
      <c r="U22" s="126"/>
      <c r="V22" s="124"/>
      <c r="W22" s="126"/>
      <c r="X22" s="124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" customHeight="1" x14ac:dyDescent="0.6">
      <c r="A23" s="19"/>
      <c r="B23" s="51"/>
      <c r="C23" s="139" t="s">
        <v>94</v>
      </c>
      <c r="D23" s="53"/>
      <c r="E23" s="21"/>
      <c r="F23" s="3"/>
      <c r="G23" s="121"/>
      <c r="H23" s="3"/>
      <c r="I23" s="121"/>
      <c r="J23" s="193"/>
      <c r="K23" s="194"/>
      <c r="L23" s="195"/>
      <c r="M23" s="121"/>
      <c r="N23" s="193"/>
      <c r="O23" s="194"/>
      <c r="P23" s="195"/>
      <c r="Q23" s="121"/>
      <c r="R23" s="3"/>
      <c r="S23" s="121"/>
      <c r="T23" s="3"/>
      <c r="U23" s="121"/>
      <c r="V23" s="3"/>
      <c r="W23" s="121"/>
      <c r="X23" s="3"/>
      <c r="Y23" s="54"/>
      <c r="Z23" s="55">
        <f>SUM(F23:X23)</f>
        <v>0</v>
      </c>
      <c r="AA23" s="56"/>
      <c r="AB23" s="57"/>
    </row>
    <row r="24" spans="1:35" ht="5" customHeight="1" x14ac:dyDescent="0.65">
      <c r="A24" s="13"/>
      <c r="B24" s="49"/>
      <c r="C24" s="13"/>
      <c r="D24" s="14"/>
      <c r="E24" s="14"/>
      <c r="F24" s="122"/>
      <c r="G24" s="123"/>
      <c r="H24" s="122"/>
      <c r="I24" s="124"/>
      <c r="J24" s="124"/>
      <c r="K24" s="123"/>
      <c r="L24" s="123"/>
      <c r="M24" s="124"/>
      <c r="N24" s="123"/>
      <c r="O24" s="124"/>
      <c r="P24" s="124"/>
      <c r="Q24" s="123"/>
      <c r="R24" s="125"/>
      <c r="S24" s="126"/>
      <c r="T24" s="124"/>
      <c r="U24" s="126"/>
      <c r="V24" s="124"/>
      <c r="W24" s="126"/>
      <c r="X24" s="124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" customHeight="1" x14ac:dyDescent="0.6">
      <c r="A25" s="19"/>
      <c r="B25" s="51"/>
      <c r="C25" s="139" t="s">
        <v>112</v>
      </c>
      <c r="D25" s="53"/>
      <c r="E25" s="21"/>
      <c r="F25" s="3"/>
      <c r="G25" s="121"/>
      <c r="H25" s="3"/>
      <c r="I25" s="121"/>
      <c r="J25" s="193"/>
      <c r="K25" s="194"/>
      <c r="L25" s="195"/>
      <c r="M25" s="121"/>
      <c r="N25" s="193"/>
      <c r="O25" s="194"/>
      <c r="P25" s="195"/>
      <c r="Q25" s="121"/>
      <c r="R25" s="3"/>
      <c r="S25" s="121"/>
      <c r="T25" s="3"/>
      <c r="U25" s="121"/>
      <c r="V25" s="3"/>
      <c r="W25" s="121"/>
      <c r="X25" s="3"/>
      <c r="Y25" s="54"/>
      <c r="Z25" s="55">
        <f>SUM(F25:X25)</f>
        <v>0</v>
      </c>
      <c r="AA25" s="56"/>
      <c r="AB25" s="57"/>
    </row>
    <row r="26" spans="1:35" ht="5" customHeight="1" x14ac:dyDescent="0.65">
      <c r="A26" s="13"/>
      <c r="B26" s="49"/>
      <c r="C26" s="13"/>
      <c r="D26" s="14"/>
      <c r="E26" s="14"/>
      <c r="F26" s="122"/>
      <c r="G26" s="123"/>
      <c r="H26" s="122"/>
      <c r="I26" s="124"/>
      <c r="J26" s="124"/>
      <c r="K26" s="123"/>
      <c r="L26" s="123"/>
      <c r="M26" s="124"/>
      <c r="N26" s="123"/>
      <c r="O26" s="124"/>
      <c r="P26" s="124"/>
      <c r="Q26" s="123"/>
      <c r="R26" s="125"/>
      <c r="S26" s="126"/>
      <c r="T26" s="124"/>
      <c r="U26" s="126"/>
      <c r="V26" s="124"/>
      <c r="W26" s="126"/>
      <c r="X26" s="124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" customHeight="1" x14ac:dyDescent="0.6">
      <c r="A27" s="19"/>
      <c r="B27" s="51"/>
      <c r="C27" s="139" t="s">
        <v>113</v>
      </c>
      <c r="D27" s="53"/>
      <c r="E27" s="21"/>
      <c r="F27" s="3"/>
      <c r="G27" s="121"/>
      <c r="H27" s="3"/>
      <c r="I27" s="121"/>
      <c r="J27" s="193"/>
      <c r="K27" s="194"/>
      <c r="L27" s="195"/>
      <c r="M27" s="121"/>
      <c r="N27" s="193"/>
      <c r="O27" s="194"/>
      <c r="P27" s="195"/>
      <c r="Q27" s="121"/>
      <c r="R27" s="3"/>
      <c r="S27" s="121"/>
      <c r="T27" s="3"/>
      <c r="U27" s="121"/>
      <c r="V27" s="3"/>
      <c r="W27" s="121"/>
      <c r="X27" s="3"/>
      <c r="Y27" s="54"/>
      <c r="Z27" s="55">
        <f>SUM(F27:X27)</f>
        <v>0</v>
      </c>
      <c r="AA27" s="56"/>
      <c r="AB27" s="57"/>
    </row>
    <row r="28" spans="1:35" ht="5" customHeight="1" x14ac:dyDescent="0.65">
      <c r="A28" s="13"/>
      <c r="B28" s="49"/>
      <c r="C28" s="13"/>
      <c r="D28" s="14"/>
      <c r="E28" s="14"/>
      <c r="F28" s="122"/>
      <c r="G28" s="123"/>
      <c r="H28" s="122"/>
      <c r="I28" s="124"/>
      <c r="J28" s="124"/>
      <c r="K28" s="123"/>
      <c r="L28" s="123"/>
      <c r="M28" s="124"/>
      <c r="N28" s="123"/>
      <c r="O28" s="124"/>
      <c r="P28" s="124"/>
      <c r="Q28" s="123"/>
      <c r="R28" s="125"/>
      <c r="S28" s="126"/>
      <c r="T28" s="124"/>
      <c r="U28" s="126"/>
      <c r="V28" s="124"/>
      <c r="W28" s="126"/>
      <c r="X28" s="124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" customHeight="1" x14ac:dyDescent="0.6">
      <c r="A29" s="19"/>
      <c r="B29" s="51"/>
      <c r="C29" s="139" t="s">
        <v>114</v>
      </c>
      <c r="D29" s="53"/>
      <c r="E29" s="21"/>
      <c r="F29" s="3"/>
      <c r="G29" s="121"/>
      <c r="H29" s="3"/>
      <c r="I29" s="121"/>
      <c r="J29" s="193"/>
      <c r="K29" s="194"/>
      <c r="L29" s="195"/>
      <c r="M29" s="121"/>
      <c r="N29" s="193"/>
      <c r="O29" s="194"/>
      <c r="P29" s="195"/>
      <c r="Q29" s="121"/>
      <c r="R29" s="3"/>
      <c r="S29" s="121"/>
      <c r="T29" s="3"/>
      <c r="U29" s="121"/>
      <c r="V29" s="3"/>
      <c r="W29" s="121"/>
      <c r="X29" s="3"/>
      <c r="Y29" s="54"/>
      <c r="Z29" s="55">
        <f>SUM(F29:X29)</f>
        <v>0</v>
      </c>
      <c r="AA29" s="56"/>
      <c r="AB29" s="57"/>
    </row>
    <row r="30" spans="1:35" ht="5" customHeight="1" x14ac:dyDescent="0.65">
      <c r="A30" s="13"/>
      <c r="B30" s="49"/>
      <c r="C30" s="13"/>
      <c r="D30" s="14"/>
      <c r="E30" s="14"/>
      <c r="F30" s="122"/>
      <c r="G30" s="123"/>
      <c r="H30" s="122"/>
      <c r="I30" s="124"/>
      <c r="J30" s="124"/>
      <c r="K30" s="123"/>
      <c r="L30" s="123"/>
      <c r="M30" s="124"/>
      <c r="N30" s="123"/>
      <c r="O30" s="124"/>
      <c r="P30" s="124"/>
      <c r="Q30" s="123"/>
      <c r="R30" s="125"/>
      <c r="S30" s="126"/>
      <c r="T30" s="124"/>
      <c r="U30" s="126"/>
      <c r="V30" s="124"/>
      <c r="W30" s="126"/>
      <c r="X30" s="124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" customHeight="1" x14ac:dyDescent="0.6">
      <c r="A31" s="19"/>
      <c r="B31" s="51"/>
      <c r="C31" s="139" t="s">
        <v>115</v>
      </c>
      <c r="D31" s="53"/>
      <c r="E31" s="21"/>
      <c r="F31" s="3"/>
      <c r="G31" s="121"/>
      <c r="H31" s="3"/>
      <c r="I31" s="121"/>
      <c r="J31" s="193"/>
      <c r="K31" s="194"/>
      <c r="L31" s="195"/>
      <c r="M31" s="121"/>
      <c r="N31" s="193"/>
      <c r="O31" s="194"/>
      <c r="P31" s="195"/>
      <c r="Q31" s="121"/>
      <c r="R31" s="3"/>
      <c r="S31" s="121"/>
      <c r="T31" s="3"/>
      <c r="U31" s="121"/>
      <c r="V31" s="3"/>
      <c r="W31" s="121"/>
      <c r="X31" s="3"/>
      <c r="Y31" s="54"/>
      <c r="Z31" s="55">
        <f>SUM(F31:X31)</f>
        <v>0</v>
      </c>
      <c r="AA31" s="56"/>
      <c r="AB31" s="57"/>
    </row>
    <row r="32" spans="1:35" ht="5" customHeight="1" x14ac:dyDescent="0.65">
      <c r="A32" s="13"/>
      <c r="B32" s="49"/>
      <c r="C32" s="13"/>
      <c r="D32" s="14"/>
      <c r="E32" s="14"/>
      <c r="F32" s="122"/>
      <c r="G32" s="123"/>
      <c r="H32" s="122"/>
      <c r="I32" s="124"/>
      <c r="J32" s="124"/>
      <c r="K32" s="123"/>
      <c r="L32" s="123"/>
      <c r="M32" s="124"/>
      <c r="N32" s="123"/>
      <c r="O32" s="124"/>
      <c r="P32" s="124"/>
      <c r="Q32" s="123"/>
      <c r="R32" s="125"/>
      <c r="S32" s="126"/>
      <c r="T32" s="124"/>
      <c r="U32" s="126"/>
      <c r="V32" s="124"/>
      <c r="W32" s="126"/>
      <c r="X32" s="124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" customHeight="1" x14ac:dyDescent="0.6">
      <c r="A33" s="19"/>
      <c r="B33" s="51"/>
      <c r="C33" s="139" t="s">
        <v>116</v>
      </c>
      <c r="D33" s="53"/>
      <c r="E33" s="21"/>
      <c r="F33" s="3"/>
      <c r="G33" s="121"/>
      <c r="H33" s="3"/>
      <c r="I33" s="121"/>
      <c r="J33" s="193"/>
      <c r="K33" s="194"/>
      <c r="L33" s="195"/>
      <c r="M33" s="121"/>
      <c r="N33" s="193"/>
      <c r="O33" s="194"/>
      <c r="P33" s="195"/>
      <c r="Q33" s="121"/>
      <c r="R33" s="3"/>
      <c r="S33" s="121"/>
      <c r="T33" s="3"/>
      <c r="U33" s="121"/>
      <c r="V33" s="3"/>
      <c r="W33" s="121"/>
      <c r="X33" s="3"/>
      <c r="Y33" s="54"/>
      <c r="Z33" s="55">
        <f>SUM(F33:X33)</f>
        <v>0</v>
      </c>
      <c r="AA33" s="56"/>
      <c r="AB33" s="57"/>
    </row>
    <row r="34" spans="1:35" ht="5" customHeight="1" thickBot="1" x14ac:dyDescent="0.8">
      <c r="A34" s="13"/>
      <c r="B34" s="49"/>
      <c r="C34" s="173"/>
      <c r="D34" s="173"/>
      <c r="E34" s="14"/>
      <c r="F34" s="64"/>
      <c r="G34" s="10"/>
      <c r="H34" s="64"/>
      <c r="I34" s="10"/>
      <c r="J34" s="174"/>
      <c r="K34" s="174"/>
      <c r="L34" s="174"/>
      <c r="M34" s="10"/>
      <c r="N34" s="174"/>
      <c r="O34" s="174"/>
      <c r="P34" s="174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" customHeight="1" x14ac:dyDescent="0.6">
      <c r="A35" s="19"/>
      <c r="B35" s="51"/>
      <c r="C35" s="175" t="s">
        <v>0</v>
      </c>
      <c r="D35" s="176"/>
      <c r="E35" s="57"/>
      <c r="F35" s="67">
        <f>SUM(F21:F33)</f>
        <v>0</v>
      </c>
      <c r="G35" s="21"/>
      <c r="H35" s="68">
        <f>SUM(H21:H33)</f>
        <v>0</v>
      </c>
      <c r="I35" s="57"/>
      <c r="J35" s="196">
        <f>SUM(J21:L33)</f>
        <v>0</v>
      </c>
      <c r="K35" s="197"/>
      <c r="L35" s="198"/>
      <c r="M35" s="57"/>
      <c r="N35" s="196">
        <f>SUM(N21:P33)</f>
        <v>0</v>
      </c>
      <c r="O35" s="197"/>
      <c r="P35" s="198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6"/>
      <c r="AB35" s="57"/>
    </row>
    <row r="36" spans="1:35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" customHeight="1" x14ac:dyDescent="0.65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" customHeight="1" x14ac:dyDescent="0.65">
      <c r="A38" s="13"/>
      <c r="B38" s="29" t="s">
        <v>107</v>
      </c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65">
      <c r="A40" s="9"/>
      <c r="B40" s="40"/>
      <c r="C40" s="76"/>
      <c r="D40" s="77"/>
      <c r="E40" s="44"/>
      <c r="F40" s="157" t="s">
        <v>103</v>
      </c>
      <c r="G40" s="44"/>
      <c r="H40" s="184" t="s">
        <v>102</v>
      </c>
      <c r="I40" s="185"/>
      <c r="J40" s="186"/>
      <c r="K40" s="44"/>
      <c r="L40" s="184" t="s">
        <v>105</v>
      </c>
      <c r="M40" s="185"/>
      <c r="N40" s="186"/>
      <c r="O40" s="42"/>
      <c r="R40" s="187"/>
      <c r="S40" s="187"/>
      <c r="T40" s="187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" customHeight="1" x14ac:dyDescent="0.65">
      <c r="A41" s="13"/>
      <c r="B41" s="40"/>
      <c r="C41" s="10"/>
      <c r="E41" s="78"/>
      <c r="F41" s="158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7"/>
      <c r="S41" s="187"/>
      <c r="T41" s="187"/>
    </row>
    <row r="42" spans="1:35" ht="13.75" thickBot="1" x14ac:dyDescent="0.75">
      <c r="A42" s="11"/>
      <c r="B42" s="40"/>
      <c r="C42" s="80"/>
      <c r="D42" s="81"/>
      <c r="E42" s="44"/>
      <c r="F42" s="159"/>
      <c r="G42" s="44"/>
      <c r="H42" s="47" t="s">
        <v>101</v>
      </c>
      <c r="I42" s="44"/>
      <c r="J42" s="47" t="s">
        <v>100</v>
      </c>
      <c r="K42" s="44"/>
      <c r="L42" s="47" t="s">
        <v>101</v>
      </c>
      <c r="M42" s="44"/>
      <c r="N42" s="47" t="s">
        <v>100</v>
      </c>
      <c r="O42" s="42"/>
      <c r="Q42" s="10"/>
      <c r="R42" s="187"/>
      <c r="S42" s="187"/>
      <c r="T42" s="187"/>
    </row>
    <row r="43" spans="1:35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 t="str">
        <f>IFERROR(H43/F43,"")</f>
        <v/>
      </c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8" customFormat="1" ht="16" customHeight="1" x14ac:dyDescent="0.6">
      <c r="A44" s="84"/>
      <c r="B44" s="85"/>
      <c r="C44" s="117" t="s">
        <v>111</v>
      </c>
      <c r="D44" s="53"/>
      <c r="E44" s="83"/>
      <c r="F44" s="3"/>
      <c r="G44" s="121"/>
      <c r="H44" s="3"/>
      <c r="I44" s="86"/>
      <c r="J44" s="141">
        <f>IFERROR(H44/F44,0)</f>
        <v>0</v>
      </c>
      <c r="K44" s="86"/>
      <c r="L44" s="140"/>
      <c r="M44" s="87"/>
      <c r="N44" s="90"/>
      <c r="O44" s="42"/>
      <c r="P44" s="83"/>
      <c r="R44" s="89"/>
      <c r="S44" s="86"/>
      <c r="T44" s="90"/>
      <c r="U44" s="83"/>
      <c r="W44" s="83"/>
      <c r="Y44" s="83"/>
      <c r="AA44" s="83"/>
      <c r="AB44" s="83"/>
      <c r="AD44" s="83"/>
      <c r="AF44" s="83"/>
      <c r="AG44" s="91"/>
      <c r="AH44" s="83"/>
      <c r="AI44" s="83"/>
    </row>
    <row r="45" spans="1:35" s="99" customFormat="1" ht="5" customHeight="1" x14ac:dyDescent="0.6">
      <c r="A45" s="92"/>
      <c r="B45" s="93"/>
      <c r="C45" s="94"/>
      <c r="D45" s="95"/>
      <c r="E45" s="78"/>
      <c r="F45" s="127"/>
      <c r="G45" s="128"/>
      <c r="H45" s="127"/>
      <c r="I45" s="97"/>
      <c r="J45" s="142"/>
      <c r="K45" s="97"/>
      <c r="L45" s="79"/>
      <c r="M45" s="79"/>
      <c r="N45" s="79"/>
      <c r="O45" s="56"/>
      <c r="P45" s="98"/>
      <c r="R45" s="97"/>
      <c r="S45" s="97"/>
      <c r="T45" s="97"/>
      <c r="U45" s="98"/>
      <c r="W45" s="98"/>
      <c r="Y45" s="98"/>
      <c r="AA45" s="98"/>
      <c r="AB45" s="98"/>
      <c r="AD45" s="98"/>
      <c r="AF45" s="98"/>
      <c r="AG45" s="100"/>
      <c r="AH45" s="98"/>
      <c r="AI45" s="98"/>
    </row>
    <row r="46" spans="1:35" s="88" customFormat="1" ht="16" customHeight="1" x14ac:dyDescent="0.6">
      <c r="A46" s="84"/>
      <c r="B46" s="85"/>
      <c r="C46" s="117" t="s">
        <v>110</v>
      </c>
      <c r="D46" s="53"/>
      <c r="E46" s="83"/>
      <c r="F46" s="3"/>
      <c r="G46" s="121"/>
      <c r="J46" s="143"/>
      <c r="K46" s="86"/>
      <c r="L46" s="3"/>
      <c r="M46" s="101"/>
      <c r="N46" s="141">
        <f>IFERROR(L46/F46,0)</f>
        <v>0</v>
      </c>
      <c r="O46" s="56"/>
      <c r="P46" s="83"/>
      <c r="R46" s="89"/>
      <c r="S46" s="86"/>
      <c r="T46" s="90"/>
      <c r="U46" s="83"/>
      <c r="W46" s="83"/>
      <c r="Y46" s="83"/>
      <c r="AA46" s="83"/>
      <c r="AB46" s="83"/>
      <c r="AD46" s="83"/>
      <c r="AF46" s="83"/>
      <c r="AG46" s="91"/>
      <c r="AH46" s="83"/>
      <c r="AI46" s="83"/>
    </row>
    <row r="47" spans="1:35" s="99" customFormat="1" ht="5" customHeight="1" thickBot="1" x14ac:dyDescent="0.8">
      <c r="A47" s="92"/>
      <c r="B47" s="93"/>
      <c r="C47" s="173"/>
      <c r="D47" s="173"/>
      <c r="E47" s="78"/>
      <c r="F47" s="102"/>
      <c r="G47" s="96"/>
      <c r="H47" s="102"/>
      <c r="I47" s="78"/>
      <c r="J47" s="144"/>
      <c r="K47" s="78"/>
      <c r="L47" s="103"/>
      <c r="M47" s="78"/>
      <c r="N47" s="144"/>
      <c r="O47" s="42"/>
      <c r="P47" s="98"/>
      <c r="R47" s="97"/>
      <c r="S47" s="97"/>
      <c r="T47" s="97"/>
      <c r="U47" s="98"/>
      <c r="W47" s="98"/>
      <c r="Y47" s="98"/>
      <c r="AA47" s="98"/>
      <c r="AB47" s="98"/>
      <c r="AD47" s="98"/>
      <c r="AF47" s="98"/>
      <c r="AG47" s="100"/>
      <c r="AH47" s="98"/>
      <c r="AI47" s="98"/>
    </row>
    <row r="48" spans="1:35" s="88" customFormat="1" ht="16" customHeight="1" x14ac:dyDescent="0.6">
      <c r="A48" s="84"/>
      <c r="B48" s="85"/>
      <c r="C48" s="175" t="s">
        <v>0</v>
      </c>
      <c r="D48" s="176"/>
      <c r="E48" s="83"/>
      <c r="F48" s="67">
        <f>SUM(F44:F46)</f>
        <v>0</v>
      </c>
      <c r="G48" s="21"/>
      <c r="H48" s="67">
        <f>H44</f>
        <v>0</v>
      </c>
      <c r="I48" s="83"/>
      <c r="J48" s="141">
        <f>IFERROR(H48/F48,0)</f>
        <v>0</v>
      </c>
      <c r="K48" s="86"/>
      <c r="L48" s="67">
        <f>L46</f>
        <v>0</v>
      </c>
      <c r="M48" s="83"/>
      <c r="N48" s="141">
        <f>IFERROR(L48/F48,0)</f>
        <v>0</v>
      </c>
      <c r="O48" s="56"/>
      <c r="P48" s="83"/>
      <c r="R48" s="183"/>
      <c r="S48" s="183"/>
      <c r="T48" s="183"/>
      <c r="U48" s="83"/>
      <c r="W48" s="83"/>
      <c r="Y48" s="83"/>
      <c r="AA48" s="83"/>
      <c r="AB48" s="83"/>
      <c r="AD48" s="83"/>
      <c r="AF48" s="83"/>
      <c r="AG48" s="91"/>
      <c r="AH48" s="83"/>
      <c r="AI48" s="83"/>
    </row>
    <row r="49" spans="1:35" ht="11" customHeight="1" x14ac:dyDescent="0.65">
      <c r="B49" s="69"/>
      <c r="C49" s="104"/>
      <c r="D49" s="105"/>
      <c r="E49" s="106"/>
      <c r="F49" s="107"/>
      <c r="G49" s="106"/>
      <c r="H49" s="106"/>
      <c r="I49" s="108"/>
      <c r="J49" s="106"/>
      <c r="K49" s="108"/>
      <c r="L49" s="107"/>
      <c r="M49" s="108"/>
      <c r="N49" s="107"/>
      <c r="O49" s="73"/>
      <c r="P49" s="109"/>
      <c r="Q49" s="10"/>
      <c r="R49" s="11"/>
      <c r="S49" s="110"/>
      <c r="T49" s="11"/>
    </row>
    <row r="50" spans="1:35" ht="14" customHeight="1" x14ac:dyDescent="0.65">
      <c r="B50" s="13"/>
      <c r="C50" s="111"/>
      <c r="D50" s="81"/>
      <c r="E50" s="21"/>
      <c r="F50" s="112"/>
      <c r="G50" s="110"/>
      <c r="H50" s="110"/>
      <c r="J50" s="110"/>
      <c r="K50" s="110"/>
      <c r="L50" s="112"/>
      <c r="M50" s="110"/>
      <c r="N50" s="112"/>
      <c r="Q50" s="110"/>
      <c r="R50" s="11"/>
      <c r="S50" s="21"/>
      <c r="T50" s="129"/>
    </row>
    <row r="51" spans="1:35" s="20" customFormat="1" ht="20" customHeight="1" x14ac:dyDescent="0.6">
      <c r="A51" s="19"/>
      <c r="B51" s="29" t="s">
        <v>93</v>
      </c>
      <c r="C51" s="113"/>
      <c r="D51" s="114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5"/>
      <c r="Y51" s="32"/>
      <c r="Z51" s="116"/>
      <c r="AA51" s="32"/>
      <c r="AB51" s="32"/>
    </row>
    <row r="52" spans="1:35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5" customHeight="1" x14ac:dyDescent="0.6">
      <c r="A53" s="10"/>
      <c r="B53" s="40"/>
      <c r="C53" s="160"/>
      <c r="D53" s="160"/>
      <c r="F53" s="161" t="s">
        <v>81</v>
      </c>
      <c r="G53" s="162"/>
      <c r="H53" s="163"/>
      <c r="I53" s="44"/>
      <c r="J53" s="164" t="s">
        <v>82</v>
      </c>
      <c r="K53" s="165"/>
      <c r="L53" s="166"/>
      <c r="M53" s="44"/>
      <c r="N53" s="164" t="s">
        <v>2</v>
      </c>
      <c r="O53" s="165"/>
      <c r="P53" s="166"/>
      <c r="Q53" s="44"/>
      <c r="R53" s="157" t="s">
        <v>3</v>
      </c>
      <c r="S53" s="44"/>
      <c r="T53" s="157" t="s">
        <v>6</v>
      </c>
      <c r="U53" s="44"/>
      <c r="V53" s="157" t="s">
        <v>4</v>
      </c>
      <c r="W53" s="44"/>
      <c r="X53" s="157" t="s">
        <v>7</v>
      </c>
      <c r="Y53" s="44"/>
      <c r="Z53" s="157" t="s">
        <v>0</v>
      </c>
      <c r="AA53" s="42"/>
      <c r="AD53" s="10"/>
      <c r="AF53" s="10"/>
      <c r="AG53" s="10"/>
      <c r="AH53" s="10"/>
      <c r="AI53" s="10"/>
    </row>
    <row r="54" spans="1:35" ht="5" customHeight="1" x14ac:dyDescent="0.6">
      <c r="A54" s="10"/>
      <c r="B54" s="40"/>
      <c r="C54" s="160"/>
      <c r="D54" s="160"/>
      <c r="F54" s="43"/>
      <c r="J54" s="167"/>
      <c r="K54" s="168"/>
      <c r="L54" s="169"/>
      <c r="N54" s="167"/>
      <c r="O54" s="168"/>
      <c r="P54" s="169"/>
      <c r="R54" s="158"/>
      <c r="T54" s="158"/>
      <c r="V54" s="158"/>
      <c r="X54" s="158"/>
      <c r="Z54" s="158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75">
      <c r="B55" s="46"/>
      <c r="C55" s="160"/>
      <c r="D55" s="160"/>
      <c r="E55" s="44"/>
      <c r="F55" s="47" t="s">
        <v>1</v>
      </c>
      <c r="G55" s="44"/>
      <c r="H55" s="47" t="s">
        <v>89</v>
      </c>
      <c r="J55" s="170"/>
      <c r="K55" s="171"/>
      <c r="L55" s="172"/>
      <c r="N55" s="170"/>
      <c r="O55" s="171"/>
      <c r="P55" s="172"/>
      <c r="R55" s="159"/>
      <c r="T55" s="159"/>
      <c r="V55" s="159"/>
      <c r="X55" s="159"/>
      <c r="Z55" s="159"/>
      <c r="AA55" s="48"/>
      <c r="AB55" s="44"/>
    </row>
    <row r="56" spans="1:35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" customHeight="1" x14ac:dyDescent="0.65">
      <c r="B58" s="51"/>
      <c r="C58" s="188" t="s">
        <v>95</v>
      </c>
      <c r="D58" s="189" t="s">
        <v>83</v>
      </c>
      <c r="E58" s="21"/>
      <c r="F58" s="3"/>
      <c r="G58" s="121"/>
      <c r="H58" s="3"/>
      <c r="I58" s="121"/>
      <c r="J58" s="193"/>
      <c r="K58" s="194"/>
      <c r="L58" s="195"/>
      <c r="M58" s="121"/>
      <c r="N58" s="193"/>
      <c r="O58" s="194"/>
      <c r="P58" s="195"/>
      <c r="Q58" s="121"/>
      <c r="R58" s="3"/>
      <c r="S58" s="121"/>
      <c r="T58" s="3"/>
      <c r="U58" s="121"/>
      <c r="V58" s="3"/>
      <c r="W58" s="121"/>
      <c r="X58" s="3"/>
      <c r="Y58" s="54"/>
      <c r="Z58" s="55">
        <f>SUM(F58:X58)</f>
        <v>0</v>
      </c>
      <c r="AA58" s="56"/>
      <c r="AB58" s="57"/>
      <c r="AD58" s="10"/>
      <c r="AF58" s="10"/>
      <c r="AG58" s="10"/>
      <c r="AH58" s="10"/>
      <c r="AI58" s="10"/>
    </row>
    <row r="59" spans="1:35" s="16" customFormat="1" ht="5" customHeight="1" x14ac:dyDescent="0.65">
      <c r="A59" s="9"/>
      <c r="B59" s="49"/>
      <c r="C59" s="50"/>
      <c r="D59" s="14"/>
      <c r="E59" s="15"/>
      <c r="F59" s="122"/>
      <c r="G59" s="123"/>
      <c r="H59" s="122"/>
      <c r="I59" s="124"/>
      <c r="J59" s="124"/>
      <c r="K59" s="123"/>
      <c r="L59" s="123"/>
      <c r="M59" s="124"/>
      <c r="N59" s="123"/>
      <c r="O59" s="124"/>
      <c r="P59" s="124"/>
      <c r="Q59" s="123"/>
      <c r="R59" s="125"/>
      <c r="S59" s="126"/>
      <c r="T59" s="124"/>
      <c r="U59" s="126"/>
      <c r="V59" s="124"/>
      <c r="W59" s="126"/>
      <c r="X59" s="124"/>
      <c r="Y59" s="62"/>
      <c r="Z59" s="11"/>
      <c r="AA59" s="18"/>
      <c r="AB59" s="15"/>
    </row>
    <row r="60" spans="1:35" ht="17" customHeight="1" x14ac:dyDescent="0.65">
      <c r="B60" s="51"/>
      <c r="C60" s="188" t="s">
        <v>96</v>
      </c>
      <c r="D60" s="189" t="s">
        <v>84</v>
      </c>
      <c r="E60" s="21"/>
      <c r="F60" s="3"/>
      <c r="G60" s="121"/>
      <c r="H60" s="3"/>
      <c r="I60" s="121"/>
      <c r="J60" s="193"/>
      <c r="K60" s="194"/>
      <c r="L60" s="195"/>
      <c r="M60" s="121"/>
      <c r="N60" s="193"/>
      <c r="O60" s="194"/>
      <c r="P60" s="195"/>
      <c r="Q60" s="121"/>
      <c r="R60" s="3"/>
      <c r="S60" s="121"/>
      <c r="T60" s="3"/>
      <c r="U60" s="121"/>
      <c r="V60" s="3"/>
      <c r="W60" s="121"/>
      <c r="X60" s="3"/>
      <c r="Y60" s="54"/>
      <c r="Z60" s="55">
        <f>SUM(F60:X60)</f>
        <v>0</v>
      </c>
      <c r="AA60" s="56"/>
      <c r="AB60" s="57"/>
      <c r="AD60" s="10"/>
      <c r="AF60" s="10"/>
      <c r="AG60" s="10"/>
      <c r="AH60" s="10"/>
      <c r="AI60" s="10"/>
    </row>
    <row r="61" spans="1:35" s="16" customFormat="1" ht="5" customHeight="1" x14ac:dyDescent="0.65">
      <c r="A61" s="9"/>
      <c r="B61" s="49"/>
      <c r="C61" s="50"/>
      <c r="D61" s="14"/>
      <c r="E61" s="15"/>
      <c r="F61" s="122"/>
      <c r="G61" s="123"/>
      <c r="H61" s="122"/>
      <c r="I61" s="124"/>
      <c r="J61" s="124"/>
      <c r="K61" s="123"/>
      <c r="L61" s="123"/>
      <c r="M61" s="124"/>
      <c r="N61" s="123"/>
      <c r="O61" s="124"/>
      <c r="P61" s="124"/>
      <c r="Q61" s="123"/>
      <c r="R61" s="125"/>
      <c r="S61" s="126"/>
      <c r="T61" s="124"/>
      <c r="U61" s="126"/>
      <c r="V61" s="124"/>
      <c r="W61" s="126"/>
      <c r="X61" s="124"/>
      <c r="Y61" s="62"/>
      <c r="Z61" s="11"/>
      <c r="AA61" s="18"/>
      <c r="AB61" s="15"/>
    </row>
    <row r="62" spans="1:35" ht="17" customHeight="1" x14ac:dyDescent="0.65">
      <c r="B62" s="51"/>
      <c r="C62" s="188" t="s">
        <v>97</v>
      </c>
      <c r="D62" s="189" t="s">
        <v>85</v>
      </c>
      <c r="E62" s="21"/>
      <c r="F62" s="3"/>
      <c r="G62" s="121"/>
      <c r="H62" s="3"/>
      <c r="I62" s="121"/>
      <c r="J62" s="193"/>
      <c r="K62" s="194"/>
      <c r="L62" s="195"/>
      <c r="M62" s="121"/>
      <c r="N62" s="193"/>
      <c r="O62" s="194"/>
      <c r="P62" s="195"/>
      <c r="Q62" s="121"/>
      <c r="R62" s="3"/>
      <c r="S62" s="121"/>
      <c r="T62" s="3"/>
      <c r="U62" s="121"/>
      <c r="V62" s="3"/>
      <c r="W62" s="121"/>
      <c r="X62" s="3"/>
      <c r="Y62" s="54"/>
      <c r="Z62" s="55">
        <f>SUM(F62:X62)</f>
        <v>0</v>
      </c>
      <c r="AA62" s="56"/>
      <c r="AB62" s="57"/>
      <c r="AD62" s="10"/>
      <c r="AF62" s="10"/>
      <c r="AG62" s="10"/>
      <c r="AH62" s="10"/>
      <c r="AI62" s="10"/>
    </row>
    <row r="63" spans="1:35" s="16" customFormat="1" ht="5" customHeight="1" x14ac:dyDescent="0.65">
      <c r="A63" s="9"/>
      <c r="B63" s="49"/>
      <c r="C63" s="50"/>
      <c r="D63" s="14"/>
      <c r="E63" s="15"/>
      <c r="F63" s="122"/>
      <c r="G63" s="123"/>
      <c r="H63" s="122"/>
      <c r="I63" s="124"/>
      <c r="J63" s="124"/>
      <c r="K63" s="123"/>
      <c r="L63" s="123"/>
      <c r="M63" s="124"/>
      <c r="N63" s="123"/>
      <c r="O63" s="124"/>
      <c r="P63" s="124"/>
      <c r="Q63" s="123"/>
      <c r="R63" s="125"/>
      <c r="S63" s="126"/>
      <c r="T63" s="124"/>
      <c r="U63" s="126"/>
      <c r="V63" s="124"/>
      <c r="W63" s="126"/>
      <c r="X63" s="124"/>
      <c r="Y63" s="62"/>
      <c r="Z63" s="11"/>
      <c r="AA63" s="18"/>
      <c r="AB63" s="15"/>
    </row>
    <row r="64" spans="1:35" ht="17" customHeight="1" x14ac:dyDescent="0.65">
      <c r="B64" s="51"/>
      <c r="C64" s="188" t="s">
        <v>98</v>
      </c>
      <c r="D64" s="189" t="s">
        <v>86</v>
      </c>
      <c r="E64" s="21"/>
      <c r="F64" s="3"/>
      <c r="G64" s="121"/>
      <c r="H64" s="3"/>
      <c r="I64" s="121"/>
      <c r="J64" s="193"/>
      <c r="K64" s="194"/>
      <c r="L64" s="195"/>
      <c r="M64" s="121"/>
      <c r="N64" s="193"/>
      <c r="O64" s="194"/>
      <c r="P64" s="195"/>
      <c r="Q64" s="121"/>
      <c r="R64" s="3"/>
      <c r="S64" s="121"/>
      <c r="T64" s="3"/>
      <c r="U64" s="121"/>
      <c r="V64" s="3"/>
      <c r="W64" s="121"/>
      <c r="X64" s="3"/>
      <c r="Y64" s="54"/>
      <c r="Z64" s="55">
        <f>SUM(F64:X64)</f>
        <v>0</v>
      </c>
      <c r="AA64" s="56"/>
      <c r="AB64" s="57"/>
      <c r="AD64" s="10"/>
      <c r="AF64" s="10"/>
      <c r="AG64" s="10"/>
      <c r="AH64" s="10"/>
      <c r="AI64" s="10"/>
    </row>
    <row r="65" spans="1:35" s="16" customFormat="1" ht="5" customHeight="1" x14ac:dyDescent="0.65">
      <c r="A65" s="9"/>
      <c r="B65" s="49"/>
      <c r="C65" s="50"/>
      <c r="D65" s="14"/>
      <c r="E65" s="15"/>
      <c r="F65" s="122"/>
      <c r="G65" s="123"/>
      <c r="H65" s="122"/>
      <c r="I65" s="124"/>
      <c r="J65" s="124"/>
      <c r="K65" s="123"/>
      <c r="L65" s="123"/>
      <c r="M65" s="124"/>
      <c r="N65" s="123"/>
      <c r="O65" s="124"/>
      <c r="P65" s="124"/>
      <c r="Q65" s="123"/>
      <c r="R65" s="125"/>
      <c r="S65" s="126"/>
      <c r="T65" s="124"/>
      <c r="U65" s="126"/>
      <c r="V65" s="124"/>
      <c r="W65" s="126"/>
      <c r="X65" s="124"/>
      <c r="Y65" s="62"/>
      <c r="Z65" s="11"/>
      <c r="AA65" s="18"/>
      <c r="AB65" s="15"/>
    </row>
    <row r="66" spans="1:35" s="11" customFormat="1" ht="17" customHeight="1" x14ac:dyDescent="0.65">
      <c r="A66" s="9"/>
      <c r="B66" s="51"/>
      <c r="C66" s="188" t="s">
        <v>99</v>
      </c>
      <c r="D66" s="189" t="s">
        <v>87</v>
      </c>
      <c r="E66" s="21"/>
      <c r="F66" s="3"/>
      <c r="G66" s="121"/>
      <c r="H66" s="3"/>
      <c r="I66" s="121"/>
      <c r="J66" s="193"/>
      <c r="K66" s="194"/>
      <c r="L66" s="195"/>
      <c r="M66" s="121"/>
      <c r="N66" s="193"/>
      <c r="O66" s="194"/>
      <c r="P66" s="195"/>
      <c r="Q66" s="121"/>
      <c r="R66" s="3"/>
      <c r="S66" s="121"/>
      <c r="T66" s="3"/>
      <c r="U66" s="121"/>
      <c r="V66" s="3"/>
      <c r="W66" s="121"/>
      <c r="X66" s="3"/>
      <c r="Y66" s="54"/>
      <c r="Z66" s="55">
        <f>SUM(F66:X66)</f>
        <v>0</v>
      </c>
      <c r="AA66" s="56"/>
      <c r="AB66" s="57"/>
    </row>
    <row r="67" spans="1:35" ht="5" customHeight="1" thickBot="1" x14ac:dyDescent="0.8">
      <c r="A67" s="13"/>
      <c r="B67" s="49"/>
      <c r="C67" s="173"/>
      <c r="D67" s="173"/>
      <c r="E67" s="14"/>
      <c r="F67" s="64"/>
      <c r="G67" s="10"/>
      <c r="H67" s="64"/>
      <c r="I67" s="10"/>
      <c r="J67" s="174"/>
      <c r="K67" s="174"/>
      <c r="L67" s="174"/>
      <c r="M67" s="10"/>
      <c r="N67" s="174"/>
      <c r="O67" s="174"/>
      <c r="P67" s="174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" customHeight="1" x14ac:dyDescent="0.65">
      <c r="A68" s="118"/>
      <c r="B68" s="119"/>
      <c r="C68" s="175" t="s">
        <v>0</v>
      </c>
      <c r="D68" s="176"/>
      <c r="E68" s="57"/>
      <c r="F68" s="67">
        <f>SUM(F58:F66)</f>
        <v>0</v>
      </c>
      <c r="G68" s="21"/>
      <c r="H68" s="68">
        <f>SUM(H58:H66)</f>
        <v>0</v>
      </c>
      <c r="I68" s="57"/>
      <c r="J68" s="196">
        <f>SUM(J58:L66)</f>
        <v>0</v>
      </c>
      <c r="K68" s="197"/>
      <c r="L68" s="198"/>
      <c r="M68" s="57"/>
      <c r="N68" s="196">
        <f>SUM(N58:P66)</f>
        <v>0</v>
      </c>
      <c r="O68" s="197"/>
      <c r="P68" s="198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6"/>
      <c r="AB68" s="120"/>
    </row>
    <row r="69" spans="1:35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.5" x14ac:dyDescent="0.65">
      <c r="A71" s="9"/>
      <c r="B71" s="9"/>
      <c r="C71" s="129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.5" x14ac:dyDescent="0.65">
      <c r="A72" s="9"/>
      <c r="B72" s="9"/>
      <c r="C72" s="129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" customHeight="1" x14ac:dyDescent="0.65">
      <c r="AD74" s="10"/>
      <c r="AF74" s="10"/>
      <c r="AG74" s="10"/>
      <c r="AH74" s="10"/>
      <c r="AI74" s="10"/>
    </row>
    <row r="75" spans="1:35" ht="23" customHeight="1" x14ac:dyDescent="0.65">
      <c r="AD75" s="10"/>
      <c r="AF75" s="10"/>
      <c r="AG75" s="10"/>
      <c r="AH75" s="10"/>
      <c r="AI75" s="10"/>
    </row>
    <row r="76" spans="1:35" ht="23" customHeight="1" x14ac:dyDescent="0.65">
      <c r="AD76" s="10"/>
      <c r="AF76" s="10"/>
      <c r="AG76" s="10"/>
      <c r="AH76" s="10"/>
      <c r="AI76" s="10"/>
    </row>
    <row r="77" spans="1:35" ht="23" customHeight="1" x14ac:dyDescent="0.65">
      <c r="AD77" s="10"/>
      <c r="AF77" s="10"/>
      <c r="AG77" s="10"/>
      <c r="AH77" s="10"/>
      <c r="AI77" s="10"/>
    </row>
    <row r="78" spans="1:35" ht="23" customHeight="1" x14ac:dyDescent="0.65">
      <c r="AD78" s="10"/>
      <c r="AF78" s="10"/>
      <c r="AG78" s="10"/>
      <c r="AH78" s="10"/>
      <c r="AI78" s="10"/>
    </row>
    <row r="79" spans="1:35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C67:D67"/>
    <mergeCell ref="J67:L67"/>
    <mergeCell ref="N67:P67"/>
    <mergeCell ref="C68:D68"/>
    <mergeCell ref="J68:L68"/>
    <mergeCell ref="N68:P68"/>
    <mergeCell ref="C64:D64"/>
    <mergeCell ref="J64:L64"/>
    <mergeCell ref="N64:P64"/>
    <mergeCell ref="C66:D66"/>
    <mergeCell ref="J66:L66"/>
    <mergeCell ref="N66:P66"/>
    <mergeCell ref="C60:D60"/>
    <mergeCell ref="J60:L60"/>
    <mergeCell ref="N60:P60"/>
    <mergeCell ref="C62:D62"/>
    <mergeCell ref="J62:L62"/>
    <mergeCell ref="N62:P62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J27:L27"/>
    <mergeCell ref="N27:P27"/>
    <mergeCell ref="J29:L29"/>
    <mergeCell ref="N29:P29"/>
    <mergeCell ref="J31:L31"/>
    <mergeCell ref="N31:P31"/>
    <mergeCell ref="J21:L21"/>
    <mergeCell ref="N21:P21"/>
    <mergeCell ref="J23:L23"/>
    <mergeCell ref="N23:P23"/>
    <mergeCell ref="J25:L25"/>
    <mergeCell ref="N25:P25"/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pageSetUpPr fitToPage="1"/>
  </sheetPr>
  <dimension ref="A1:KD198"/>
  <sheetViews>
    <sheetView zoomScale="86" zoomScaleNormal="93" zoomScalePageLayoutView="93" workbookViewId="0">
      <selection activeCell="T46" sqref="T46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7.5" style="11" bestFit="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4" style="10" customWidth="1"/>
    <col min="27" max="27" width="2" style="11" customWidth="1"/>
    <col min="28" max="28" width="0.81640625" style="11" customWidth="1"/>
    <col min="29" max="29" width="11.5" style="10" hidden="1" customWidth="1"/>
    <col min="30" max="30" width="0.81640625" style="11" hidden="1" customWidth="1"/>
    <col min="31" max="31" width="11.5" style="10" hidden="1" customWidth="1"/>
    <col min="32" max="32" width="0.81640625" style="11" hidden="1" customWidth="1"/>
    <col min="33" max="33" width="11.5" style="12" hidden="1" customWidth="1"/>
    <col min="34" max="35" width="0.81640625" style="11" hidden="1" customWidth="1"/>
    <col min="36" max="290" width="9.1796875" style="10" hidden="1" customWidth="1"/>
    <col min="291" max="16384" width="8.6796875" style="10" hidden="1"/>
  </cols>
  <sheetData>
    <row r="1" spans="1:35" ht="15.25" x14ac:dyDescent="0.65"/>
    <row r="2" spans="1:35" ht="30" customHeight="1" x14ac:dyDescent="0.65">
      <c r="D2" s="151" t="s">
        <v>104</v>
      </c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</row>
    <row r="3" spans="1:35" ht="37" customHeight="1" x14ac:dyDescent="0.65"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</row>
    <row r="4" spans="1:35" ht="15.25" x14ac:dyDescent="0.65"/>
    <row r="5" spans="1:35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" customHeight="1" x14ac:dyDescent="0.6">
      <c r="A6" s="19"/>
      <c r="B6" s="152"/>
      <c r="C6" s="152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5" customHeight="1" x14ac:dyDescent="0.65">
      <c r="A11" s="13"/>
      <c r="B11" s="13"/>
      <c r="C11" s="26" t="s">
        <v>109</v>
      </c>
      <c r="D11" s="202" t="str">
        <f>Summary!D11:O11</f>
        <v>Mt. San Antonio</v>
      </c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204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65">
      <c r="A12" s="13"/>
      <c r="B12" s="13"/>
      <c r="C12" s="129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5" customHeight="1" x14ac:dyDescent="0.65">
      <c r="A13" s="13"/>
      <c r="B13" s="13"/>
      <c r="C13" s="26" t="s">
        <v>90</v>
      </c>
      <c r="D13" s="199"/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1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65">
      <c r="A14" s="13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65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29"/>
      <c r="U15" s="32"/>
      <c r="V15" s="33"/>
      <c r="W15" s="32"/>
      <c r="X15" s="33"/>
      <c r="Y15" s="32"/>
      <c r="Z15" s="33"/>
      <c r="AA15" s="32"/>
      <c r="AB15" s="32"/>
    </row>
    <row r="16" spans="1:35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6">
      <c r="A17" s="10"/>
      <c r="B17" s="40"/>
      <c r="C17" s="160"/>
      <c r="D17" s="160"/>
      <c r="F17" s="161" t="s">
        <v>81</v>
      </c>
      <c r="G17" s="162"/>
      <c r="H17" s="163"/>
      <c r="I17" s="44"/>
      <c r="J17" s="164" t="s">
        <v>82</v>
      </c>
      <c r="K17" s="165"/>
      <c r="L17" s="166"/>
      <c r="M17" s="44"/>
      <c r="N17" s="164" t="s">
        <v>2</v>
      </c>
      <c r="O17" s="165"/>
      <c r="P17" s="166"/>
      <c r="Q17" s="44"/>
      <c r="R17" s="157" t="s">
        <v>3</v>
      </c>
      <c r="S17" s="44"/>
      <c r="T17" s="157" t="s">
        <v>6</v>
      </c>
      <c r="U17" s="44"/>
      <c r="V17" s="157" t="s">
        <v>4</v>
      </c>
      <c r="W17" s="44"/>
      <c r="X17" s="157" t="s">
        <v>7</v>
      </c>
      <c r="Y17" s="44"/>
      <c r="Z17" s="157" t="s">
        <v>0</v>
      </c>
      <c r="AA17" s="42"/>
    </row>
    <row r="18" spans="1:35" ht="5" customHeight="1" x14ac:dyDescent="0.6">
      <c r="A18" s="10"/>
      <c r="B18" s="40"/>
      <c r="C18" s="160"/>
      <c r="D18" s="160"/>
      <c r="F18" s="43"/>
      <c r="J18" s="167"/>
      <c r="K18" s="168"/>
      <c r="L18" s="169"/>
      <c r="N18" s="167"/>
      <c r="O18" s="168"/>
      <c r="P18" s="169"/>
      <c r="R18" s="158"/>
      <c r="T18" s="158"/>
      <c r="V18" s="158"/>
      <c r="X18" s="158"/>
      <c r="Z18" s="158"/>
      <c r="AA18" s="42"/>
    </row>
    <row r="19" spans="1:35" s="45" customFormat="1" ht="29" customHeight="1" thickBot="1" x14ac:dyDescent="0.75">
      <c r="B19" s="46"/>
      <c r="C19" s="160"/>
      <c r="D19" s="160"/>
      <c r="E19" s="44"/>
      <c r="F19" s="47" t="s">
        <v>1</v>
      </c>
      <c r="G19" s="44"/>
      <c r="H19" s="47" t="s">
        <v>89</v>
      </c>
      <c r="J19" s="170"/>
      <c r="K19" s="171"/>
      <c r="L19" s="172"/>
      <c r="N19" s="170"/>
      <c r="O19" s="171"/>
      <c r="P19" s="172"/>
      <c r="R19" s="159"/>
      <c r="T19" s="159"/>
      <c r="V19" s="159"/>
      <c r="X19" s="159"/>
      <c r="Z19" s="159"/>
      <c r="AA19" s="48"/>
      <c r="AB19" s="44"/>
    </row>
    <row r="20" spans="1:35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" customHeight="1" x14ac:dyDescent="0.6">
      <c r="A21" s="19"/>
      <c r="B21" s="51"/>
      <c r="C21" s="139" t="s">
        <v>91</v>
      </c>
      <c r="D21" s="53"/>
      <c r="E21" s="21"/>
      <c r="F21" s="3"/>
      <c r="G21" s="121"/>
      <c r="H21" s="3"/>
      <c r="I21" s="121"/>
      <c r="J21" s="193"/>
      <c r="K21" s="194"/>
      <c r="L21" s="195"/>
      <c r="M21" s="121"/>
      <c r="N21" s="193"/>
      <c r="O21" s="194"/>
      <c r="P21" s="195"/>
      <c r="Q21" s="121"/>
      <c r="R21" s="3"/>
      <c r="S21" s="121"/>
      <c r="T21" s="3"/>
      <c r="U21" s="121"/>
      <c r="V21" s="3"/>
      <c r="W21" s="121"/>
      <c r="X21" s="3"/>
      <c r="Y21" s="54"/>
      <c r="Z21" s="55">
        <f>SUM(F21:X21)</f>
        <v>0</v>
      </c>
      <c r="AA21" s="56"/>
      <c r="AB21" s="57"/>
    </row>
    <row r="22" spans="1:35" ht="5" customHeight="1" x14ac:dyDescent="0.65">
      <c r="A22" s="13"/>
      <c r="B22" s="49"/>
      <c r="C22" s="13"/>
      <c r="D22" s="14"/>
      <c r="E22" s="14"/>
      <c r="F22" s="122"/>
      <c r="G22" s="123"/>
      <c r="H22" s="122"/>
      <c r="I22" s="124"/>
      <c r="J22" s="124"/>
      <c r="K22" s="123"/>
      <c r="L22" s="123"/>
      <c r="M22" s="124"/>
      <c r="N22" s="123"/>
      <c r="O22" s="124"/>
      <c r="P22" s="124"/>
      <c r="Q22" s="123"/>
      <c r="R22" s="125"/>
      <c r="S22" s="126"/>
      <c r="T22" s="124"/>
      <c r="U22" s="126"/>
      <c r="V22" s="124"/>
      <c r="W22" s="126"/>
      <c r="X22" s="124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" customHeight="1" x14ac:dyDescent="0.6">
      <c r="A23" s="19"/>
      <c r="B23" s="51"/>
      <c r="C23" s="139" t="s">
        <v>94</v>
      </c>
      <c r="D23" s="53"/>
      <c r="E23" s="21"/>
      <c r="F23" s="3"/>
      <c r="G23" s="121"/>
      <c r="H23" s="3"/>
      <c r="I23" s="121"/>
      <c r="J23" s="193"/>
      <c r="K23" s="194"/>
      <c r="L23" s="195"/>
      <c r="M23" s="121"/>
      <c r="N23" s="193"/>
      <c r="O23" s="194"/>
      <c r="P23" s="195"/>
      <c r="Q23" s="121"/>
      <c r="R23" s="3"/>
      <c r="S23" s="121"/>
      <c r="T23" s="3"/>
      <c r="U23" s="121"/>
      <c r="V23" s="3"/>
      <c r="W23" s="121"/>
      <c r="X23" s="3"/>
      <c r="Y23" s="54"/>
      <c r="Z23" s="55">
        <f>SUM(F23:X23)</f>
        <v>0</v>
      </c>
      <c r="AA23" s="56"/>
      <c r="AB23" s="57"/>
    </row>
    <row r="24" spans="1:35" ht="5" customHeight="1" x14ac:dyDescent="0.65">
      <c r="A24" s="13"/>
      <c r="B24" s="49"/>
      <c r="C24" s="13"/>
      <c r="D24" s="14"/>
      <c r="E24" s="14"/>
      <c r="F24" s="122"/>
      <c r="G24" s="123"/>
      <c r="H24" s="122"/>
      <c r="I24" s="124"/>
      <c r="J24" s="124"/>
      <c r="K24" s="123"/>
      <c r="L24" s="123"/>
      <c r="M24" s="124"/>
      <c r="N24" s="123"/>
      <c r="O24" s="124"/>
      <c r="P24" s="124"/>
      <c r="Q24" s="123"/>
      <c r="R24" s="125"/>
      <c r="S24" s="126"/>
      <c r="T24" s="124"/>
      <c r="U24" s="126"/>
      <c r="V24" s="124"/>
      <c r="W24" s="126"/>
      <c r="X24" s="124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" customHeight="1" x14ac:dyDescent="0.6">
      <c r="A25" s="19"/>
      <c r="B25" s="51"/>
      <c r="C25" s="139" t="s">
        <v>112</v>
      </c>
      <c r="D25" s="53"/>
      <c r="E25" s="21"/>
      <c r="F25" s="3"/>
      <c r="G25" s="121"/>
      <c r="H25" s="3"/>
      <c r="I25" s="121"/>
      <c r="J25" s="193"/>
      <c r="K25" s="194"/>
      <c r="L25" s="195"/>
      <c r="M25" s="121"/>
      <c r="N25" s="193"/>
      <c r="O25" s="194"/>
      <c r="P25" s="195"/>
      <c r="Q25" s="121"/>
      <c r="R25" s="3"/>
      <c r="S25" s="121"/>
      <c r="T25" s="3"/>
      <c r="U25" s="121"/>
      <c r="V25" s="3"/>
      <c r="W25" s="121"/>
      <c r="X25" s="3"/>
      <c r="Y25" s="54"/>
      <c r="Z25" s="55">
        <f>SUM(F25:X25)</f>
        <v>0</v>
      </c>
      <c r="AA25" s="56"/>
      <c r="AB25" s="57"/>
    </row>
    <row r="26" spans="1:35" ht="5" customHeight="1" x14ac:dyDescent="0.65">
      <c r="A26" s="13"/>
      <c r="B26" s="49"/>
      <c r="C26" s="13"/>
      <c r="D26" s="14"/>
      <c r="E26" s="14"/>
      <c r="F26" s="122"/>
      <c r="G26" s="123"/>
      <c r="H26" s="122"/>
      <c r="I26" s="124"/>
      <c r="J26" s="124"/>
      <c r="K26" s="123"/>
      <c r="L26" s="123"/>
      <c r="M26" s="124"/>
      <c r="N26" s="123"/>
      <c r="O26" s="124"/>
      <c r="P26" s="124"/>
      <c r="Q26" s="123"/>
      <c r="R26" s="125"/>
      <c r="S26" s="126"/>
      <c r="T26" s="124"/>
      <c r="U26" s="126"/>
      <c r="V26" s="124"/>
      <c r="W26" s="126"/>
      <c r="X26" s="124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" customHeight="1" x14ac:dyDescent="0.6">
      <c r="A27" s="19"/>
      <c r="B27" s="51"/>
      <c r="C27" s="139" t="s">
        <v>113</v>
      </c>
      <c r="D27" s="53"/>
      <c r="E27" s="21"/>
      <c r="F27" s="3"/>
      <c r="G27" s="121"/>
      <c r="H27" s="3"/>
      <c r="I27" s="121"/>
      <c r="J27" s="193"/>
      <c r="K27" s="194"/>
      <c r="L27" s="195"/>
      <c r="M27" s="121"/>
      <c r="N27" s="193"/>
      <c r="O27" s="194"/>
      <c r="P27" s="195"/>
      <c r="Q27" s="121"/>
      <c r="R27" s="3"/>
      <c r="S27" s="121"/>
      <c r="T27" s="3"/>
      <c r="U27" s="121"/>
      <c r="V27" s="3"/>
      <c r="W27" s="121"/>
      <c r="X27" s="3"/>
      <c r="Y27" s="54"/>
      <c r="Z27" s="55">
        <f>SUM(F27:X27)</f>
        <v>0</v>
      </c>
      <c r="AA27" s="56"/>
      <c r="AB27" s="57"/>
    </row>
    <row r="28" spans="1:35" ht="5" customHeight="1" x14ac:dyDescent="0.65">
      <c r="A28" s="13"/>
      <c r="B28" s="49"/>
      <c r="C28" s="13"/>
      <c r="D28" s="14"/>
      <c r="E28" s="14"/>
      <c r="F28" s="122"/>
      <c r="G28" s="123"/>
      <c r="H28" s="122"/>
      <c r="I28" s="124"/>
      <c r="J28" s="124"/>
      <c r="K28" s="123"/>
      <c r="L28" s="123"/>
      <c r="M28" s="124"/>
      <c r="N28" s="123"/>
      <c r="O28" s="124"/>
      <c r="P28" s="124"/>
      <c r="Q28" s="123"/>
      <c r="R28" s="125"/>
      <c r="S28" s="126"/>
      <c r="T28" s="124"/>
      <c r="U28" s="126"/>
      <c r="V28" s="124"/>
      <c r="W28" s="126"/>
      <c r="X28" s="124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" customHeight="1" x14ac:dyDescent="0.6">
      <c r="A29" s="19"/>
      <c r="B29" s="51"/>
      <c r="C29" s="139" t="s">
        <v>114</v>
      </c>
      <c r="D29" s="53"/>
      <c r="E29" s="21"/>
      <c r="F29" s="3"/>
      <c r="G29" s="121"/>
      <c r="H29" s="3"/>
      <c r="I29" s="121"/>
      <c r="J29" s="193"/>
      <c r="K29" s="194"/>
      <c r="L29" s="195"/>
      <c r="M29" s="121"/>
      <c r="N29" s="193"/>
      <c r="O29" s="194"/>
      <c r="P29" s="195"/>
      <c r="Q29" s="121"/>
      <c r="R29" s="3"/>
      <c r="S29" s="121"/>
      <c r="T29" s="3"/>
      <c r="U29" s="121"/>
      <c r="V29" s="3"/>
      <c r="W29" s="121"/>
      <c r="X29" s="3"/>
      <c r="Y29" s="54"/>
      <c r="Z29" s="55">
        <f>SUM(F29:X29)</f>
        <v>0</v>
      </c>
      <c r="AA29" s="56"/>
      <c r="AB29" s="57"/>
    </row>
    <row r="30" spans="1:35" ht="5" customHeight="1" x14ac:dyDescent="0.65">
      <c r="A30" s="13"/>
      <c r="B30" s="49"/>
      <c r="C30" s="13"/>
      <c r="D30" s="14"/>
      <c r="E30" s="14"/>
      <c r="F30" s="122"/>
      <c r="G30" s="123"/>
      <c r="H30" s="122"/>
      <c r="I30" s="124"/>
      <c r="J30" s="124"/>
      <c r="K30" s="123"/>
      <c r="L30" s="123"/>
      <c r="M30" s="124"/>
      <c r="N30" s="123"/>
      <c r="O30" s="124"/>
      <c r="P30" s="124"/>
      <c r="Q30" s="123"/>
      <c r="R30" s="125"/>
      <c r="S30" s="126"/>
      <c r="T30" s="124"/>
      <c r="U30" s="126"/>
      <c r="V30" s="124"/>
      <c r="W30" s="126"/>
      <c r="X30" s="124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" customHeight="1" x14ac:dyDescent="0.6">
      <c r="A31" s="19"/>
      <c r="B31" s="51"/>
      <c r="C31" s="139" t="s">
        <v>115</v>
      </c>
      <c r="D31" s="53"/>
      <c r="E31" s="21"/>
      <c r="F31" s="3"/>
      <c r="G31" s="121"/>
      <c r="H31" s="3"/>
      <c r="I31" s="121"/>
      <c r="J31" s="193"/>
      <c r="K31" s="194"/>
      <c r="L31" s="195"/>
      <c r="M31" s="121"/>
      <c r="N31" s="193"/>
      <c r="O31" s="194"/>
      <c r="P31" s="195"/>
      <c r="Q31" s="121"/>
      <c r="R31" s="3"/>
      <c r="S31" s="121"/>
      <c r="T31" s="3"/>
      <c r="U31" s="121"/>
      <c r="V31" s="3"/>
      <c r="W31" s="121"/>
      <c r="X31" s="3"/>
      <c r="Y31" s="54"/>
      <c r="Z31" s="55">
        <f>SUM(F31:X31)</f>
        <v>0</v>
      </c>
      <c r="AA31" s="56"/>
      <c r="AB31" s="57"/>
    </row>
    <row r="32" spans="1:35" ht="5" customHeight="1" x14ac:dyDescent="0.65">
      <c r="A32" s="13"/>
      <c r="B32" s="49"/>
      <c r="C32" s="13"/>
      <c r="D32" s="14"/>
      <c r="E32" s="14"/>
      <c r="F32" s="122"/>
      <c r="G32" s="123"/>
      <c r="H32" s="122"/>
      <c r="I32" s="124"/>
      <c r="J32" s="124"/>
      <c r="K32" s="123"/>
      <c r="L32" s="123"/>
      <c r="M32" s="124"/>
      <c r="N32" s="123"/>
      <c r="O32" s="124"/>
      <c r="P32" s="124"/>
      <c r="Q32" s="123"/>
      <c r="R32" s="125"/>
      <c r="S32" s="126"/>
      <c r="T32" s="124"/>
      <c r="U32" s="126"/>
      <c r="V32" s="124"/>
      <c r="W32" s="126"/>
      <c r="X32" s="124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" customHeight="1" x14ac:dyDescent="0.6">
      <c r="A33" s="19"/>
      <c r="B33" s="51"/>
      <c r="C33" s="139" t="s">
        <v>116</v>
      </c>
      <c r="D33" s="53"/>
      <c r="E33" s="21"/>
      <c r="F33" s="3"/>
      <c r="G33" s="121"/>
      <c r="H33" s="3"/>
      <c r="I33" s="121"/>
      <c r="J33" s="193"/>
      <c r="K33" s="194"/>
      <c r="L33" s="195"/>
      <c r="M33" s="121"/>
      <c r="N33" s="193"/>
      <c r="O33" s="194"/>
      <c r="P33" s="195"/>
      <c r="Q33" s="121"/>
      <c r="R33" s="3"/>
      <c r="S33" s="121"/>
      <c r="T33" s="3"/>
      <c r="U33" s="121"/>
      <c r="V33" s="3"/>
      <c r="W33" s="121"/>
      <c r="X33" s="3"/>
      <c r="Y33" s="54"/>
      <c r="Z33" s="55">
        <f>SUM(F33:X33)</f>
        <v>0</v>
      </c>
      <c r="AA33" s="56"/>
      <c r="AB33" s="57"/>
    </row>
    <row r="34" spans="1:35" ht="5" customHeight="1" thickBot="1" x14ac:dyDescent="0.8">
      <c r="A34" s="13"/>
      <c r="B34" s="49"/>
      <c r="C34" s="173"/>
      <c r="D34" s="173"/>
      <c r="E34" s="14"/>
      <c r="F34" s="64"/>
      <c r="G34" s="10"/>
      <c r="H34" s="64"/>
      <c r="I34" s="10"/>
      <c r="J34" s="174"/>
      <c r="K34" s="174"/>
      <c r="L34" s="174"/>
      <c r="M34" s="10"/>
      <c r="N34" s="174"/>
      <c r="O34" s="174"/>
      <c r="P34" s="174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" customHeight="1" x14ac:dyDescent="0.6">
      <c r="A35" s="19"/>
      <c r="B35" s="51"/>
      <c r="C35" s="175" t="s">
        <v>0</v>
      </c>
      <c r="D35" s="176"/>
      <c r="E35" s="57"/>
      <c r="F35" s="67">
        <f>SUM(F21:F33)</f>
        <v>0</v>
      </c>
      <c r="G35" s="21"/>
      <c r="H35" s="68">
        <f>SUM(H21:H33)</f>
        <v>0</v>
      </c>
      <c r="I35" s="57"/>
      <c r="J35" s="196">
        <f>SUM(J21:L33)</f>
        <v>0</v>
      </c>
      <c r="K35" s="197"/>
      <c r="L35" s="198"/>
      <c r="M35" s="57"/>
      <c r="N35" s="196">
        <f>SUM(N21:P33)</f>
        <v>0</v>
      </c>
      <c r="O35" s="197"/>
      <c r="P35" s="198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6"/>
      <c r="AB35" s="57"/>
    </row>
    <row r="36" spans="1:35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" customHeight="1" x14ac:dyDescent="0.65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" customHeight="1" x14ac:dyDescent="0.65">
      <c r="A38" s="13"/>
      <c r="B38" s="29" t="s">
        <v>107</v>
      </c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65">
      <c r="A40" s="9"/>
      <c r="B40" s="40"/>
      <c r="C40" s="76"/>
      <c r="D40" s="77"/>
      <c r="E40" s="44"/>
      <c r="F40" s="157" t="s">
        <v>103</v>
      </c>
      <c r="G40" s="44"/>
      <c r="H40" s="184" t="s">
        <v>102</v>
      </c>
      <c r="I40" s="185"/>
      <c r="J40" s="186"/>
      <c r="K40" s="44"/>
      <c r="L40" s="184" t="s">
        <v>105</v>
      </c>
      <c r="M40" s="185"/>
      <c r="N40" s="186"/>
      <c r="O40" s="42"/>
      <c r="R40" s="187"/>
      <c r="S40" s="187"/>
      <c r="T40" s="187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" customHeight="1" x14ac:dyDescent="0.65">
      <c r="A41" s="13"/>
      <c r="B41" s="40"/>
      <c r="C41" s="10"/>
      <c r="E41" s="78"/>
      <c r="F41" s="158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7"/>
      <c r="S41" s="187"/>
      <c r="T41" s="187"/>
    </row>
    <row r="42" spans="1:35" ht="13.75" thickBot="1" x14ac:dyDescent="0.75">
      <c r="A42" s="11"/>
      <c r="B42" s="40"/>
      <c r="C42" s="80"/>
      <c r="D42" s="81"/>
      <c r="E42" s="44"/>
      <c r="F42" s="159"/>
      <c r="G42" s="44"/>
      <c r="H42" s="47" t="s">
        <v>101</v>
      </c>
      <c r="I42" s="44"/>
      <c r="J42" s="47" t="s">
        <v>100</v>
      </c>
      <c r="K42" s="44"/>
      <c r="L42" s="47" t="s">
        <v>101</v>
      </c>
      <c r="M42" s="44"/>
      <c r="N42" s="47" t="s">
        <v>100</v>
      </c>
      <c r="O42" s="42"/>
      <c r="Q42" s="10"/>
      <c r="R42" s="187"/>
      <c r="S42" s="187"/>
      <c r="T42" s="187"/>
    </row>
    <row r="43" spans="1:35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 t="str">
        <f>IFERROR(H43/F43,"")</f>
        <v/>
      </c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8" customFormat="1" ht="16" customHeight="1" x14ac:dyDescent="0.6">
      <c r="A44" s="84"/>
      <c r="B44" s="85"/>
      <c r="C44" s="117" t="s">
        <v>111</v>
      </c>
      <c r="D44" s="53"/>
      <c r="E44" s="83"/>
      <c r="F44" s="3"/>
      <c r="G44" s="121"/>
      <c r="H44" s="3"/>
      <c r="I44" s="86"/>
      <c r="J44" s="141">
        <f>IFERROR(H44/F44,0)</f>
        <v>0</v>
      </c>
      <c r="K44" s="86"/>
      <c r="L44" s="140"/>
      <c r="M44" s="87"/>
      <c r="N44" s="90"/>
      <c r="O44" s="42"/>
      <c r="P44" s="83"/>
      <c r="R44" s="89"/>
      <c r="S44" s="86"/>
      <c r="T44" s="90"/>
      <c r="U44" s="83"/>
      <c r="W44" s="83"/>
      <c r="Y44" s="83"/>
      <c r="AA44" s="83"/>
      <c r="AB44" s="83"/>
      <c r="AD44" s="83"/>
      <c r="AF44" s="83"/>
      <c r="AG44" s="91"/>
      <c r="AH44" s="83"/>
      <c r="AI44" s="83"/>
    </row>
    <row r="45" spans="1:35" s="99" customFormat="1" ht="5" customHeight="1" x14ac:dyDescent="0.6">
      <c r="A45" s="92"/>
      <c r="B45" s="93"/>
      <c r="C45" s="94"/>
      <c r="D45" s="95"/>
      <c r="E45" s="78"/>
      <c r="F45" s="127"/>
      <c r="G45" s="128"/>
      <c r="H45" s="127"/>
      <c r="I45" s="97"/>
      <c r="J45" s="142"/>
      <c r="K45" s="97"/>
      <c r="L45" s="79"/>
      <c r="M45" s="79"/>
      <c r="N45" s="79"/>
      <c r="O45" s="56"/>
      <c r="P45" s="98"/>
      <c r="R45" s="97"/>
      <c r="S45" s="97"/>
      <c r="T45" s="97"/>
      <c r="U45" s="98"/>
      <c r="W45" s="98"/>
      <c r="Y45" s="98"/>
      <c r="AA45" s="98"/>
      <c r="AB45" s="98"/>
      <c r="AD45" s="98"/>
      <c r="AF45" s="98"/>
      <c r="AG45" s="100"/>
      <c r="AH45" s="98"/>
      <c r="AI45" s="98"/>
    </row>
    <row r="46" spans="1:35" s="88" customFormat="1" ht="16" customHeight="1" x14ac:dyDescent="0.6">
      <c r="A46" s="84"/>
      <c r="B46" s="85"/>
      <c r="C46" s="117" t="s">
        <v>110</v>
      </c>
      <c r="D46" s="53"/>
      <c r="E46" s="83"/>
      <c r="F46" s="3"/>
      <c r="G46" s="121"/>
      <c r="J46" s="143"/>
      <c r="K46" s="86"/>
      <c r="L46" s="3"/>
      <c r="M46" s="101"/>
      <c r="N46" s="141">
        <f>IFERROR(L46/F46,0)</f>
        <v>0</v>
      </c>
      <c r="O46" s="56"/>
      <c r="P46" s="83"/>
      <c r="R46" s="89"/>
      <c r="S46" s="86"/>
      <c r="T46" s="90"/>
      <c r="U46" s="83"/>
      <c r="W46" s="83"/>
      <c r="Y46" s="83"/>
      <c r="AA46" s="83"/>
      <c r="AB46" s="83"/>
      <c r="AD46" s="83"/>
      <c r="AF46" s="83"/>
      <c r="AG46" s="91"/>
      <c r="AH46" s="83"/>
      <c r="AI46" s="83"/>
    </row>
    <row r="47" spans="1:35" s="99" customFormat="1" ht="5" customHeight="1" thickBot="1" x14ac:dyDescent="0.8">
      <c r="A47" s="92"/>
      <c r="B47" s="93"/>
      <c r="C47" s="173"/>
      <c r="D47" s="173"/>
      <c r="E47" s="78"/>
      <c r="F47" s="102"/>
      <c r="G47" s="96"/>
      <c r="H47" s="102"/>
      <c r="I47" s="78"/>
      <c r="J47" s="144"/>
      <c r="K47" s="78"/>
      <c r="L47" s="103"/>
      <c r="M47" s="78"/>
      <c r="N47" s="144"/>
      <c r="O47" s="42"/>
      <c r="P47" s="98"/>
      <c r="R47" s="97"/>
      <c r="S47" s="97"/>
      <c r="T47" s="97"/>
      <c r="U47" s="98"/>
      <c r="W47" s="98"/>
      <c r="Y47" s="98"/>
      <c r="AA47" s="98"/>
      <c r="AB47" s="98"/>
      <c r="AD47" s="98"/>
      <c r="AF47" s="98"/>
      <c r="AG47" s="100"/>
      <c r="AH47" s="98"/>
      <c r="AI47" s="98"/>
    </row>
    <row r="48" spans="1:35" s="88" customFormat="1" ht="16" customHeight="1" x14ac:dyDescent="0.6">
      <c r="A48" s="84"/>
      <c r="B48" s="85"/>
      <c r="C48" s="175" t="s">
        <v>0</v>
      </c>
      <c r="D48" s="176"/>
      <c r="E48" s="83"/>
      <c r="F48" s="67">
        <f>SUM(F44:F46)</f>
        <v>0</v>
      </c>
      <c r="G48" s="21"/>
      <c r="H48" s="67">
        <f>H44</f>
        <v>0</v>
      </c>
      <c r="I48" s="83"/>
      <c r="J48" s="141">
        <f>IFERROR(H48/F48,0)</f>
        <v>0</v>
      </c>
      <c r="K48" s="86"/>
      <c r="L48" s="67">
        <f>L46</f>
        <v>0</v>
      </c>
      <c r="M48" s="83"/>
      <c r="N48" s="141">
        <f>IFERROR(L48/F48,0)</f>
        <v>0</v>
      </c>
      <c r="O48" s="56"/>
      <c r="P48" s="83"/>
      <c r="R48" s="183"/>
      <c r="S48" s="183"/>
      <c r="T48" s="183"/>
      <c r="U48" s="83"/>
      <c r="W48" s="83"/>
      <c r="Y48" s="83"/>
      <c r="AA48" s="83"/>
      <c r="AB48" s="83"/>
      <c r="AD48" s="83"/>
      <c r="AF48" s="83"/>
      <c r="AG48" s="91"/>
      <c r="AH48" s="83"/>
      <c r="AI48" s="83"/>
    </row>
    <row r="49" spans="1:35" ht="11" customHeight="1" x14ac:dyDescent="0.65">
      <c r="B49" s="69"/>
      <c r="C49" s="104"/>
      <c r="D49" s="105"/>
      <c r="E49" s="106"/>
      <c r="F49" s="107"/>
      <c r="G49" s="106"/>
      <c r="H49" s="106"/>
      <c r="I49" s="108"/>
      <c r="J49" s="106"/>
      <c r="K49" s="108"/>
      <c r="L49" s="107"/>
      <c r="M49" s="108"/>
      <c r="N49" s="107"/>
      <c r="O49" s="73"/>
      <c r="P49" s="109"/>
      <c r="Q49" s="10"/>
      <c r="R49" s="11"/>
      <c r="S49" s="110"/>
      <c r="T49" s="11"/>
    </row>
    <row r="50" spans="1:35" ht="14" customHeight="1" x14ac:dyDescent="0.65">
      <c r="B50" s="13"/>
      <c r="C50" s="111"/>
      <c r="D50" s="81"/>
      <c r="E50" s="21"/>
      <c r="F50" s="112"/>
      <c r="G50" s="110"/>
      <c r="H50" s="110"/>
      <c r="J50" s="110"/>
      <c r="K50" s="110"/>
      <c r="L50" s="112"/>
      <c r="M50" s="110"/>
      <c r="N50" s="112"/>
      <c r="Q50" s="110"/>
      <c r="R50" s="11"/>
      <c r="S50" s="21"/>
      <c r="T50" s="129"/>
    </row>
    <row r="51" spans="1:35" s="20" customFormat="1" ht="20" customHeight="1" x14ac:dyDescent="0.6">
      <c r="A51" s="19"/>
      <c r="B51" s="29" t="s">
        <v>93</v>
      </c>
      <c r="C51" s="113"/>
      <c r="D51" s="114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5"/>
      <c r="Y51" s="32"/>
      <c r="Z51" s="116"/>
      <c r="AA51" s="32"/>
      <c r="AB51" s="32"/>
    </row>
    <row r="52" spans="1:35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5" customHeight="1" x14ac:dyDescent="0.6">
      <c r="A53" s="10"/>
      <c r="B53" s="40"/>
      <c r="C53" s="160"/>
      <c r="D53" s="160"/>
      <c r="F53" s="161" t="s">
        <v>81</v>
      </c>
      <c r="G53" s="162"/>
      <c r="H53" s="163"/>
      <c r="I53" s="44"/>
      <c r="J53" s="164" t="s">
        <v>82</v>
      </c>
      <c r="K53" s="165"/>
      <c r="L53" s="166"/>
      <c r="M53" s="44"/>
      <c r="N53" s="164" t="s">
        <v>2</v>
      </c>
      <c r="O53" s="165"/>
      <c r="P53" s="166"/>
      <c r="Q53" s="44"/>
      <c r="R53" s="157" t="s">
        <v>3</v>
      </c>
      <c r="S53" s="44"/>
      <c r="T53" s="157" t="s">
        <v>6</v>
      </c>
      <c r="U53" s="44"/>
      <c r="V53" s="157" t="s">
        <v>4</v>
      </c>
      <c r="W53" s="44"/>
      <c r="X53" s="157" t="s">
        <v>7</v>
      </c>
      <c r="Y53" s="44"/>
      <c r="Z53" s="157" t="s">
        <v>0</v>
      </c>
      <c r="AA53" s="42"/>
      <c r="AD53" s="10"/>
      <c r="AF53" s="10"/>
      <c r="AG53" s="10"/>
      <c r="AH53" s="10"/>
      <c r="AI53" s="10"/>
    </row>
    <row r="54" spans="1:35" ht="5" customHeight="1" x14ac:dyDescent="0.6">
      <c r="A54" s="10"/>
      <c r="B54" s="40"/>
      <c r="C54" s="160"/>
      <c r="D54" s="160"/>
      <c r="F54" s="43"/>
      <c r="J54" s="167"/>
      <c r="K54" s="168"/>
      <c r="L54" s="169"/>
      <c r="N54" s="167"/>
      <c r="O54" s="168"/>
      <c r="P54" s="169"/>
      <c r="R54" s="158"/>
      <c r="T54" s="158"/>
      <c r="V54" s="158"/>
      <c r="X54" s="158"/>
      <c r="Z54" s="158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75">
      <c r="B55" s="46"/>
      <c r="C55" s="160"/>
      <c r="D55" s="160"/>
      <c r="E55" s="44"/>
      <c r="F55" s="47" t="s">
        <v>1</v>
      </c>
      <c r="G55" s="44"/>
      <c r="H55" s="47" t="s">
        <v>89</v>
      </c>
      <c r="J55" s="170"/>
      <c r="K55" s="171"/>
      <c r="L55" s="172"/>
      <c r="N55" s="170"/>
      <c r="O55" s="171"/>
      <c r="P55" s="172"/>
      <c r="R55" s="159"/>
      <c r="T55" s="159"/>
      <c r="V55" s="159"/>
      <c r="X55" s="159"/>
      <c r="Z55" s="159"/>
      <c r="AA55" s="48"/>
      <c r="AB55" s="44"/>
    </row>
    <row r="56" spans="1:35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" customHeight="1" x14ac:dyDescent="0.65">
      <c r="B58" s="51"/>
      <c r="C58" s="188" t="s">
        <v>95</v>
      </c>
      <c r="D58" s="189" t="s">
        <v>83</v>
      </c>
      <c r="E58" s="21"/>
      <c r="F58" s="3"/>
      <c r="G58" s="121"/>
      <c r="H58" s="3"/>
      <c r="I58" s="121"/>
      <c r="J58" s="193"/>
      <c r="K58" s="194"/>
      <c r="L58" s="195"/>
      <c r="M58" s="121"/>
      <c r="N58" s="193"/>
      <c r="O58" s="194"/>
      <c r="P58" s="195"/>
      <c r="Q58" s="121"/>
      <c r="R58" s="3"/>
      <c r="S58" s="121"/>
      <c r="T58" s="3"/>
      <c r="U58" s="121"/>
      <c r="V58" s="3"/>
      <c r="W58" s="121"/>
      <c r="X58" s="3"/>
      <c r="Y58" s="54"/>
      <c r="Z58" s="55">
        <f>SUM(F58:X58)</f>
        <v>0</v>
      </c>
      <c r="AA58" s="56"/>
      <c r="AB58" s="57"/>
      <c r="AD58" s="10"/>
      <c r="AF58" s="10"/>
      <c r="AG58" s="10"/>
      <c r="AH58" s="10"/>
      <c r="AI58" s="10"/>
    </row>
    <row r="59" spans="1:35" s="16" customFormat="1" ht="5" customHeight="1" x14ac:dyDescent="0.65">
      <c r="A59" s="9"/>
      <c r="B59" s="49"/>
      <c r="C59" s="50"/>
      <c r="D59" s="14"/>
      <c r="E59" s="15"/>
      <c r="F59" s="122"/>
      <c r="G59" s="123"/>
      <c r="H59" s="122"/>
      <c r="I59" s="124"/>
      <c r="J59" s="124"/>
      <c r="K59" s="123"/>
      <c r="L59" s="123"/>
      <c r="M59" s="124"/>
      <c r="N59" s="123"/>
      <c r="O59" s="124"/>
      <c r="P59" s="124"/>
      <c r="Q59" s="123"/>
      <c r="R59" s="125"/>
      <c r="S59" s="126"/>
      <c r="T59" s="124"/>
      <c r="U59" s="126"/>
      <c r="V59" s="124"/>
      <c r="W59" s="126"/>
      <c r="X59" s="124"/>
      <c r="Y59" s="62"/>
      <c r="Z59" s="11"/>
      <c r="AA59" s="18"/>
      <c r="AB59" s="15"/>
    </row>
    <row r="60" spans="1:35" ht="17" customHeight="1" x14ac:dyDescent="0.65">
      <c r="B60" s="51"/>
      <c r="C60" s="188" t="s">
        <v>96</v>
      </c>
      <c r="D60" s="189" t="s">
        <v>84</v>
      </c>
      <c r="E60" s="21"/>
      <c r="F60" s="3"/>
      <c r="G60" s="121"/>
      <c r="H60" s="3"/>
      <c r="I60" s="121"/>
      <c r="J60" s="193"/>
      <c r="K60" s="194"/>
      <c r="L60" s="195"/>
      <c r="M60" s="121"/>
      <c r="N60" s="193"/>
      <c r="O60" s="194"/>
      <c r="P60" s="195"/>
      <c r="Q60" s="121"/>
      <c r="R60" s="3"/>
      <c r="S60" s="121"/>
      <c r="T60" s="3"/>
      <c r="U60" s="121"/>
      <c r="V60" s="3"/>
      <c r="W60" s="121"/>
      <c r="X60" s="3"/>
      <c r="Y60" s="54"/>
      <c r="Z60" s="55">
        <f>SUM(F60:X60)</f>
        <v>0</v>
      </c>
      <c r="AA60" s="56"/>
      <c r="AB60" s="57"/>
      <c r="AD60" s="10"/>
      <c r="AF60" s="10"/>
      <c r="AG60" s="10"/>
      <c r="AH60" s="10"/>
      <c r="AI60" s="10"/>
    </row>
    <row r="61" spans="1:35" s="16" customFormat="1" ht="5" customHeight="1" x14ac:dyDescent="0.65">
      <c r="A61" s="9"/>
      <c r="B61" s="49"/>
      <c r="C61" s="50"/>
      <c r="D61" s="14"/>
      <c r="E61" s="15"/>
      <c r="F61" s="122"/>
      <c r="G61" s="123"/>
      <c r="H61" s="122"/>
      <c r="I61" s="124"/>
      <c r="J61" s="124"/>
      <c r="K61" s="123"/>
      <c r="L61" s="123"/>
      <c r="M61" s="124"/>
      <c r="N61" s="123"/>
      <c r="O61" s="124"/>
      <c r="P61" s="124"/>
      <c r="Q61" s="123"/>
      <c r="R61" s="125"/>
      <c r="S61" s="126"/>
      <c r="T61" s="124"/>
      <c r="U61" s="126"/>
      <c r="V61" s="124"/>
      <c r="W61" s="126"/>
      <c r="X61" s="124"/>
      <c r="Y61" s="62"/>
      <c r="Z61" s="11"/>
      <c r="AA61" s="18"/>
      <c r="AB61" s="15"/>
    </row>
    <row r="62" spans="1:35" ht="17" customHeight="1" x14ac:dyDescent="0.65">
      <c r="B62" s="51"/>
      <c r="C62" s="188" t="s">
        <v>97</v>
      </c>
      <c r="D62" s="189" t="s">
        <v>85</v>
      </c>
      <c r="E62" s="21"/>
      <c r="F62" s="3"/>
      <c r="G62" s="121"/>
      <c r="H62" s="3"/>
      <c r="I62" s="121"/>
      <c r="J62" s="193"/>
      <c r="K62" s="194"/>
      <c r="L62" s="195"/>
      <c r="M62" s="121"/>
      <c r="N62" s="193"/>
      <c r="O62" s="194"/>
      <c r="P62" s="195"/>
      <c r="Q62" s="121"/>
      <c r="R62" s="3"/>
      <c r="S62" s="121"/>
      <c r="T62" s="3"/>
      <c r="U62" s="121"/>
      <c r="V62" s="3"/>
      <c r="W62" s="121"/>
      <c r="X62" s="3"/>
      <c r="Y62" s="54"/>
      <c r="Z62" s="55">
        <f>SUM(F62:X62)</f>
        <v>0</v>
      </c>
      <c r="AA62" s="56"/>
      <c r="AB62" s="57"/>
      <c r="AD62" s="10"/>
      <c r="AF62" s="10"/>
      <c r="AG62" s="10"/>
      <c r="AH62" s="10"/>
      <c r="AI62" s="10"/>
    </row>
    <row r="63" spans="1:35" s="16" customFormat="1" ht="5" customHeight="1" x14ac:dyDescent="0.65">
      <c r="A63" s="9"/>
      <c r="B63" s="49"/>
      <c r="C63" s="50"/>
      <c r="D63" s="14"/>
      <c r="E63" s="15"/>
      <c r="F63" s="122"/>
      <c r="G63" s="123"/>
      <c r="H63" s="122"/>
      <c r="I63" s="124"/>
      <c r="J63" s="124"/>
      <c r="K63" s="123"/>
      <c r="L63" s="123"/>
      <c r="M63" s="124"/>
      <c r="N63" s="123"/>
      <c r="O63" s="124"/>
      <c r="P63" s="124"/>
      <c r="Q63" s="123"/>
      <c r="R63" s="125"/>
      <c r="S63" s="126"/>
      <c r="T63" s="124"/>
      <c r="U63" s="126"/>
      <c r="V63" s="124"/>
      <c r="W63" s="126"/>
      <c r="X63" s="124"/>
      <c r="Y63" s="62"/>
      <c r="Z63" s="11"/>
      <c r="AA63" s="18"/>
      <c r="AB63" s="15"/>
    </row>
    <row r="64" spans="1:35" ht="17" customHeight="1" x14ac:dyDescent="0.65">
      <c r="B64" s="51"/>
      <c r="C64" s="188" t="s">
        <v>98</v>
      </c>
      <c r="D64" s="189" t="s">
        <v>86</v>
      </c>
      <c r="E64" s="21"/>
      <c r="F64" s="3"/>
      <c r="G64" s="121"/>
      <c r="H64" s="3"/>
      <c r="I64" s="121"/>
      <c r="J64" s="193"/>
      <c r="K64" s="194"/>
      <c r="L64" s="195"/>
      <c r="M64" s="121"/>
      <c r="N64" s="193"/>
      <c r="O64" s="194"/>
      <c r="P64" s="195"/>
      <c r="Q64" s="121"/>
      <c r="R64" s="3"/>
      <c r="S64" s="121"/>
      <c r="T64" s="3"/>
      <c r="U64" s="121"/>
      <c r="V64" s="3"/>
      <c r="W64" s="121"/>
      <c r="X64" s="3"/>
      <c r="Y64" s="54"/>
      <c r="Z64" s="55">
        <f>SUM(F64:X64)</f>
        <v>0</v>
      </c>
      <c r="AA64" s="56"/>
      <c r="AB64" s="57"/>
      <c r="AD64" s="10"/>
      <c r="AF64" s="10"/>
      <c r="AG64" s="10"/>
      <c r="AH64" s="10"/>
      <c r="AI64" s="10"/>
    </row>
    <row r="65" spans="1:35" s="16" customFormat="1" ht="5" customHeight="1" x14ac:dyDescent="0.65">
      <c r="A65" s="9"/>
      <c r="B65" s="49"/>
      <c r="C65" s="50"/>
      <c r="D65" s="14"/>
      <c r="E65" s="15"/>
      <c r="F65" s="122"/>
      <c r="G65" s="123"/>
      <c r="H65" s="122"/>
      <c r="I65" s="124"/>
      <c r="J65" s="124"/>
      <c r="K65" s="123"/>
      <c r="L65" s="123"/>
      <c r="M65" s="124"/>
      <c r="N65" s="123"/>
      <c r="O65" s="124"/>
      <c r="P65" s="124"/>
      <c r="Q65" s="123"/>
      <c r="R65" s="125"/>
      <c r="S65" s="126"/>
      <c r="T65" s="124"/>
      <c r="U65" s="126"/>
      <c r="V65" s="124"/>
      <c r="W65" s="126"/>
      <c r="X65" s="124"/>
      <c r="Y65" s="62"/>
      <c r="Z65" s="11"/>
      <c r="AA65" s="18"/>
      <c r="AB65" s="15"/>
    </row>
    <row r="66" spans="1:35" s="11" customFormat="1" ht="17" customHeight="1" x14ac:dyDescent="0.65">
      <c r="A66" s="9"/>
      <c r="B66" s="51"/>
      <c r="C66" s="188" t="s">
        <v>99</v>
      </c>
      <c r="D66" s="189" t="s">
        <v>87</v>
      </c>
      <c r="E66" s="21"/>
      <c r="F66" s="3"/>
      <c r="G66" s="121"/>
      <c r="H66" s="3"/>
      <c r="I66" s="121"/>
      <c r="J66" s="193"/>
      <c r="K66" s="194"/>
      <c r="L66" s="195"/>
      <c r="M66" s="121"/>
      <c r="N66" s="193"/>
      <c r="O66" s="194"/>
      <c r="P66" s="195"/>
      <c r="Q66" s="121"/>
      <c r="R66" s="3"/>
      <c r="S66" s="121"/>
      <c r="T66" s="3"/>
      <c r="U66" s="121"/>
      <c r="V66" s="3"/>
      <c r="W66" s="121"/>
      <c r="X66" s="3"/>
      <c r="Y66" s="54"/>
      <c r="Z66" s="55">
        <f>SUM(F66:X66)</f>
        <v>0</v>
      </c>
      <c r="AA66" s="56"/>
      <c r="AB66" s="57"/>
    </row>
    <row r="67" spans="1:35" ht="5" customHeight="1" thickBot="1" x14ac:dyDescent="0.8">
      <c r="A67" s="13"/>
      <c r="B67" s="49"/>
      <c r="C67" s="173"/>
      <c r="D67" s="173"/>
      <c r="E67" s="14"/>
      <c r="F67" s="64"/>
      <c r="G67" s="10"/>
      <c r="H67" s="64"/>
      <c r="I67" s="10"/>
      <c r="J67" s="174"/>
      <c r="K67" s="174"/>
      <c r="L67" s="174"/>
      <c r="M67" s="10"/>
      <c r="N67" s="174"/>
      <c r="O67" s="174"/>
      <c r="P67" s="174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" customHeight="1" x14ac:dyDescent="0.65">
      <c r="A68" s="118"/>
      <c r="B68" s="119"/>
      <c r="C68" s="175" t="s">
        <v>0</v>
      </c>
      <c r="D68" s="176"/>
      <c r="E68" s="57"/>
      <c r="F68" s="67">
        <f>SUM(F58:F66)</f>
        <v>0</v>
      </c>
      <c r="G68" s="21"/>
      <c r="H68" s="68">
        <f>SUM(H58:H66)</f>
        <v>0</v>
      </c>
      <c r="I68" s="57"/>
      <c r="J68" s="196">
        <f>SUM(J58:L66)</f>
        <v>0</v>
      </c>
      <c r="K68" s="197"/>
      <c r="L68" s="198"/>
      <c r="M68" s="57"/>
      <c r="N68" s="196">
        <f>SUM(N58:P66)</f>
        <v>0</v>
      </c>
      <c r="O68" s="197"/>
      <c r="P68" s="198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6"/>
      <c r="AB68" s="120"/>
    </row>
    <row r="69" spans="1:35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.5" x14ac:dyDescent="0.65">
      <c r="A71" s="9"/>
      <c r="B71" s="9"/>
      <c r="C71" s="129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.5" x14ac:dyDescent="0.65">
      <c r="A72" s="9"/>
      <c r="B72" s="9"/>
      <c r="C72" s="129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" customHeight="1" x14ac:dyDescent="0.65">
      <c r="AD74" s="10"/>
      <c r="AF74" s="10"/>
      <c r="AG74" s="10"/>
      <c r="AH74" s="10"/>
      <c r="AI74" s="10"/>
    </row>
    <row r="75" spans="1:35" ht="23" customHeight="1" x14ac:dyDescent="0.65">
      <c r="AD75" s="10"/>
      <c r="AF75" s="10"/>
      <c r="AG75" s="10"/>
      <c r="AH75" s="10"/>
      <c r="AI75" s="10"/>
    </row>
    <row r="76" spans="1:35" ht="23" customHeight="1" x14ac:dyDescent="0.65">
      <c r="AD76" s="10"/>
      <c r="AF76" s="10"/>
      <c r="AG76" s="10"/>
      <c r="AH76" s="10"/>
      <c r="AI76" s="10"/>
    </row>
    <row r="77" spans="1:35" ht="23" customHeight="1" x14ac:dyDescent="0.65">
      <c r="AD77" s="10"/>
      <c r="AF77" s="10"/>
      <c r="AG77" s="10"/>
      <c r="AH77" s="10"/>
      <c r="AI77" s="10"/>
    </row>
    <row r="78" spans="1:35" ht="23" customHeight="1" x14ac:dyDescent="0.65">
      <c r="AD78" s="10"/>
      <c r="AF78" s="10"/>
      <c r="AG78" s="10"/>
      <c r="AH78" s="10"/>
      <c r="AI78" s="10"/>
    </row>
    <row r="79" spans="1:35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C67:D67"/>
    <mergeCell ref="J67:L67"/>
    <mergeCell ref="N67:P67"/>
    <mergeCell ref="C68:D68"/>
    <mergeCell ref="J68:L68"/>
    <mergeCell ref="N68:P68"/>
    <mergeCell ref="C64:D64"/>
    <mergeCell ref="J64:L64"/>
    <mergeCell ref="N64:P64"/>
    <mergeCell ref="C66:D66"/>
    <mergeCell ref="J66:L66"/>
    <mergeCell ref="N66:P66"/>
    <mergeCell ref="C60:D60"/>
    <mergeCell ref="J60:L60"/>
    <mergeCell ref="N60:P60"/>
    <mergeCell ref="C62:D62"/>
    <mergeCell ref="J62:L62"/>
    <mergeCell ref="N62:P62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J27:L27"/>
    <mergeCell ref="N27:P27"/>
    <mergeCell ref="J29:L29"/>
    <mergeCell ref="N29:P29"/>
    <mergeCell ref="J31:L31"/>
    <mergeCell ref="N31:P31"/>
    <mergeCell ref="J21:L21"/>
    <mergeCell ref="N21:P21"/>
    <mergeCell ref="J23:L23"/>
    <mergeCell ref="N23:P23"/>
    <mergeCell ref="J25:L25"/>
    <mergeCell ref="N25:P25"/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KD198"/>
  <sheetViews>
    <sheetView zoomScale="86" zoomScaleNormal="93" zoomScalePageLayoutView="93" workbookViewId="0">
      <selection activeCell="T46" sqref="T46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7.5" style="11" bestFit="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4" style="10" customWidth="1"/>
    <col min="27" max="27" width="2" style="11" customWidth="1"/>
    <col min="28" max="28" width="0.81640625" style="11" customWidth="1"/>
    <col min="29" max="29" width="11.5" style="10" hidden="1" customWidth="1"/>
    <col min="30" max="30" width="0.81640625" style="11" hidden="1" customWidth="1"/>
    <col min="31" max="31" width="11.5" style="10" hidden="1" customWidth="1"/>
    <col min="32" max="32" width="0.81640625" style="11" hidden="1" customWidth="1"/>
    <col min="33" max="33" width="11.5" style="12" hidden="1" customWidth="1"/>
    <col min="34" max="35" width="0.81640625" style="11" hidden="1" customWidth="1"/>
    <col min="36" max="290" width="9.1796875" style="10" hidden="1" customWidth="1"/>
    <col min="291" max="16384" width="8.6796875" style="10" hidden="1"/>
  </cols>
  <sheetData>
    <row r="1" spans="1:35" ht="15.25" x14ac:dyDescent="0.65"/>
    <row r="2" spans="1:35" ht="30" customHeight="1" x14ac:dyDescent="0.65">
      <c r="D2" s="151" t="s">
        <v>104</v>
      </c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</row>
    <row r="3" spans="1:35" ht="37" customHeight="1" x14ac:dyDescent="0.65"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</row>
    <row r="4" spans="1:35" ht="15.25" x14ac:dyDescent="0.65"/>
    <row r="5" spans="1:35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" customHeight="1" x14ac:dyDescent="0.6">
      <c r="A6" s="19"/>
      <c r="B6" s="152"/>
      <c r="C6" s="152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5" customHeight="1" x14ac:dyDescent="0.65">
      <c r="A11" s="13"/>
      <c r="B11" s="13"/>
      <c r="C11" s="26" t="s">
        <v>109</v>
      </c>
      <c r="D11" s="202" t="str">
        <f>Summary!D11:O11</f>
        <v>Mt. San Antonio</v>
      </c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204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65">
      <c r="A12" s="13"/>
      <c r="B12" s="13"/>
      <c r="C12" s="129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5" customHeight="1" x14ac:dyDescent="0.65">
      <c r="A13" s="13"/>
      <c r="B13" s="13"/>
      <c r="C13" s="26" t="s">
        <v>90</v>
      </c>
      <c r="D13" s="199"/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1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65">
      <c r="A14" s="13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65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29"/>
      <c r="U15" s="32"/>
      <c r="V15" s="33"/>
      <c r="W15" s="32"/>
      <c r="X15" s="33"/>
      <c r="Y15" s="32"/>
      <c r="Z15" s="33"/>
      <c r="AA15" s="32"/>
      <c r="AB15" s="32"/>
    </row>
    <row r="16" spans="1:35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6">
      <c r="A17" s="10"/>
      <c r="B17" s="40"/>
      <c r="C17" s="160"/>
      <c r="D17" s="160"/>
      <c r="F17" s="161" t="s">
        <v>81</v>
      </c>
      <c r="G17" s="162"/>
      <c r="H17" s="163"/>
      <c r="I17" s="44"/>
      <c r="J17" s="164" t="s">
        <v>82</v>
      </c>
      <c r="K17" s="165"/>
      <c r="L17" s="166"/>
      <c r="M17" s="44"/>
      <c r="N17" s="164" t="s">
        <v>2</v>
      </c>
      <c r="O17" s="165"/>
      <c r="P17" s="166"/>
      <c r="Q17" s="44"/>
      <c r="R17" s="157" t="s">
        <v>3</v>
      </c>
      <c r="S17" s="44"/>
      <c r="T17" s="157" t="s">
        <v>6</v>
      </c>
      <c r="U17" s="44"/>
      <c r="V17" s="157" t="s">
        <v>4</v>
      </c>
      <c r="W17" s="44"/>
      <c r="X17" s="157" t="s">
        <v>7</v>
      </c>
      <c r="Y17" s="44"/>
      <c r="Z17" s="157" t="s">
        <v>0</v>
      </c>
      <c r="AA17" s="42"/>
    </row>
    <row r="18" spans="1:35" ht="5" customHeight="1" x14ac:dyDescent="0.6">
      <c r="A18" s="10"/>
      <c r="B18" s="40"/>
      <c r="C18" s="160"/>
      <c r="D18" s="160"/>
      <c r="F18" s="43"/>
      <c r="J18" s="167"/>
      <c r="K18" s="168"/>
      <c r="L18" s="169"/>
      <c r="N18" s="167"/>
      <c r="O18" s="168"/>
      <c r="P18" s="169"/>
      <c r="R18" s="158"/>
      <c r="T18" s="158"/>
      <c r="V18" s="158"/>
      <c r="X18" s="158"/>
      <c r="Z18" s="158"/>
      <c r="AA18" s="42"/>
    </row>
    <row r="19" spans="1:35" s="45" customFormat="1" ht="29" customHeight="1" thickBot="1" x14ac:dyDescent="0.75">
      <c r="B19" s="46"/>
      <c r="C19" s="160"/>
      <c r="D19" s="160"/>
      <c r="E19" s="44"/>
      <c r="F19" s="47" t="s">
        <v>1</v>
      </c>
      <c r="G19" s="44"/>
      <c r="H19" s="47" t="s">
        <v>89</v>
      </c>
      <c r="J19" s="170"/>
      <c r="K19" s="171"/>
      <c r="L19" s="172"/>
      <c r="N19" s="170"/>
      <c r="O19" s="171"/>
      <c r="P19" s="172"/>
      <c r="R19" s="159"/>
      <c r="T19" s="159"/>
      <c r="V19" s="159"/>
      <c r="X19" s="159"/>
      <c r="Z19" s="159"/>
      <c r="AA19" s="48"/>
      <c r="AB19" s="44"/>
    </row>
    <row r="20" spans="1:35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" customHeight="1" x14ac:dyDescent="0.6">
      <c r="A21" s="19"/>
      <c r="B21" s="51"/>
      <c r="C21" s="139" t="s">
        <v>91</v>
      </c>
      <c r="D21" s="53"/>
      <c r="E21" s="21"/>
      <c r="F21" s="3"/>
      <c r="G21" s="121"/>
      <c r="H21" s="3"/>
      <c r="I21" s="121"/>
      <c r="J21" s="193"/>
      <c r="K21" s="194"/>
      <c r="L21" s="195"/>
      <c r="M21" s="121"/>
      <c r="N21" s="193"/>
      <c r="O21" s="194"/>
      <c r="P21" s="195"/>
      <c r="Q21" s="121"/>
      <c r="R21" s="3"/>
      <c r="S21" s="121"/>
      <c r="T21" s="3"/>
      <c r="U21" s="121"/>
      <c r="V21" s="3"/>
      <c r="W21" s="121"/>
      <c r="X21" s="3"/>
      <c r="Y21" s="54"/>
      <c r="Z21" s="55">
        <f>SUM(F21:X21)</f>
        <v>0</v>
      </c>
      <c r="AA21" s="56"/>
      <c r="AB21" s="57"/>
    </row>
    <row r="22" spans="1:35" ht="5" customHeight="1" x14ac:dyDescent="0.65">
      <c r="A22" s="13"/>
      <c r="B22" s="49"/>
      <c r="C22" s="13"/>
      <c r="D22" s="14"/>
      <c r="E22" s="14"/>
      <c r="F22" s="122"/>
      <c r="G22" s="123"/>
      <c r="H22" s="122"/>
      <c r="I22" s="124"/>
      <c r="J22" s="124"/>
      <c r="K22" s="123"/>
      <c r="L22" s="123"/>
      <c r="M22" s="124"/>
      <c r="N22" s="123"/>
      <c r="O22" s="124"/>
      <c r="P22" s="124"/>
      <c r="Q22" s="123"/>
      <c r="R22" s="125"/>
      <c r="S22" s="126"/>
      <c r="T22" s="124"/>
      <c r="U22" s="126"/>
      <c r="V22" s="124"/>
      <c r="W22" s="126"/>
      <c r="X22" s="124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" customHeight="1" x14ac:dyDescent="0.6">
      <c r="A23" s="19"/>
      <c r="B23" s="51"/>
      <c r="C23" s="139" t="s">
        <v>94</v>
      </c>
      <c r="D23" s="53"/>
      <c r="E23" s="21"/>
      <c r="F23" s="3"/>
      <c r="G23" s="121"/>
      <c r="H23" s="3"/>
      <c r="I23" s="121"/>
      <c r="J23" s="193"/>
      <c r="K23" s="194"/>
      <c r="L23" s="195"/>
      <c r="M23" s="121"/>
      <c r="N23" s="193"/>
      <c r="O23" s="194"/>
      <c r="P23" s="195"/>
      <c r="Q23" s="121"/>
      <c r="R23" s="3"/>
      <c r="S23" s="121"/>
      <c r="T23" s="3"/>
      <c r="U23" s="121"/>
      <c r="V23" s="3"/>
      <c r="W23" s="121"/>
      <c r="X23" s="3"/>
      <c r="Y23" s="54"/>
      <c r="Z23" s="55">
        <f>SUM(F23:X23)</f>
        <v>0</v>
      </c>
      <c r="AA23" s="56"/>
      <c r="AB23" s="57"/>
    </row>
    <row r="24" spans="1:35" ht="5" customHeight="1" x14ac:dyDescent="0.65">
      <c r="A24" s="13"/>
      <c r="B24" s="49"/>
      <c r="C24" s="13"/>
      <c r="D24" s="14"/>
      <c r="E24" s="14"/>
      <c r="F24" s="122"/>
      <c r="G24" s="123"/>
      <c r="H24" s="122"/>
      <c r="I24" s="124"/>
      <c r="J24" s="124"/>
      <c r="K24" s="123"/>
      <c r="L24" s="123"/>
      <c r="M24" s="124"/>
      <c r="N24" s="123"/>
      <c r="O24" s="124"/>
      <c r="P24" s="124"/>
      <c r="Q24" s="123"/>
      <c r="R24" s="125"/>
      <c r="S24" s="126"/>
      <c r="T24" s="124"/>
      <c r="U24" s="126"/>
      <c r="V24" s="124"/>
      <c r="W24" s="126"/>
      <c r="X24" s="124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" customHeight="1" x14ac:dyDescent="0.6">
      <c r="A25" s="19"/>
      <c r="B25" s="51"/>
      <c r="C25" s="139" t="s">
        <v>112</v>
      </c>
      <c r="D25" s="53"/>
      <c r="E25" s="21"/>
      <c r="F25" s="3"/>
      <c r="G25" s="121"/>
      <c r="H25" s="3"/>
      <c r="I25" s="121"/>
      <c r="J25" s="193"/>
      <c r="K25" s="194"/>
      <c r="L25" s="195"/>
      <c r="M25" s="121"/>
      <c r="N25" s="193"/>
      <c r="O25" s="194"/>
      <c r="P25" s="195"/>
      <c r="Q25" s="121"/>
      <c r="R25" s="3"/>
      <c r="S25" s="121"/>
      <c r="T25" s="3"/>
      <c r="U25" s="121"/>
      <c r="V25" s="3"/>
      <c r="W25" s="121"/>
      <c r="X25" s="3"/>
      <c r="Y25" s="54"/>
      <c r="Z25" s="55">
        <f>SUM(F25:X25)</f>
        <v>0</v>
      </c>
      <c r="AA25" s="56"/>
      <c r="AB25" s="57"/>
    </row>
    <row r="26" spans="1:35" ht="5" customHeight="1" x14ac:dyDescent="0.65">
      <c r="A26" s="13"/>
      <c r="B26" s="49"/>
      <c r="C26" s="13"/>
      <c r="D26" s="14"/>
      <c r="E26" s="14"/>
      <c r="F26" s="122"/>
      <c r="G26" s="123"/>
      <c r="H26" s="122"/>
      <c r="I26" s="124"/>
      <c r="J26" s="124"/>
      <c r="K26" s="123"/>
      <c r="L26" s="123"/>
      <c r="M26" s="124"/>
      <c r="N26" s="123"/>
      <c r="O26" s="124"/>
      <c r="P26" s="124"/>
      <c r="Q26" s="123"/>
      <c r="R26" s="125"/>
      <c r="S26" s="126"/>
      <c r="T26" s="124"/>
      <c r="U26" s="126"/>
      <c r="V26" s="124"/>
      <c r="W26" s="126"/>
      <c r="X26" s="124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" customHeight="1" x14ac:dyDescent="0.6">
      <c r="A27" s="19"/>
      <c r="B27" s="51"/>
      <c r="C27" s="139" t="s">
        <v>113</v>
      </c>
      <c r="D27" s="53"/>
      <c r="E27" s="21"/>
      <c r="F27" s="3"/>
      <c r="G27" s="121"/>
      <c r="H27" s="3"/>
      <c r="I27" s="121"/>
      <c r="J27" s="193"/>
      <c r="K27" s="194"/>
      <c r="L27" s="195"/>
      <c r="M27" s="121"/>
      <c r="N27" s="193"/>
      <c r="O27" s="194"/>
      <c r="P27" s="195"/>
      <c r="Q27" s="121"/>
      <c r="R27" s="3"/>
      <c r="S27" s="121"/>
      <c r="T27" s="3"/>
      <c r="U27" s="121"/>
      <c r="V27" s="3"/>
      <c r="W27" s="121"/>
      <c r="X27" s="3"/>
      <c r="Y27" s="54"/>
      <c r="Z27" s="55">
        <f>SUM(F27:X27)</f>
        <v>0</v>
      </c>
      <c r="AA27" s="56"/>
      <c r="AB27" s="57"/>
    </row>
    <row r="28" spans="1:35" ht="5" customHeight="1" x14ac:dyDescent="0.65">
      <c r="A28" s="13"/>
      <c r="B28" s="49"/>
      <c r="C28" s="13"/>
      <c r="D28" s="14"/>
      <c r="E28" s="14"/>
      <c r="F28" s="122"/>
      <c r="G28" s="123"/>
      <c r="H28" s="122"/>
      <c r="I28" s="124"/>
      <c r="J28" s="124"/>
      <c r="K28" s="123"/>
      <c r="L28" s="123"/>
      <c r="M28" s="124"/>
      <c r="N28" s="123"/>
      <c r="O28" s="124"/>
      <c r="P28" s="124"/>
      <c r="Q28" s="123"/>
      <c r="R28" s="125"/>
      <c r="S28" s="126"/>
      <c r="T28" s="124"/>
      <c r="U28" s="126"/>
      <c r="V28" s="124"/>
      <c r="W28" s="126"/>
      <c r="X28" s="124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" customHeight="1" x14ac:dyDescent="0.6">
      <c r="A29" s="19"/>
      <c r="B29" s="51"/>
      <c r="C29" s="139" t="s">
        <v>114</v>
      </c>
      <c r="D29" s="53"/>
      <c r="E29" s="21"/>
      <c r="F29" s="3"/>
      <c r="G29" s="121"/>
      <c r="H29" s="3"/>
      <c r="I29" s="121"/>
      <c r="J29" s="193"/>
      <c r="K29" s="194"/>
      <c r="L29" s="195"/>
      <c r="M29" s="121"/>
      <c r="N29" s="193"/>
      <c r="O29" s="194"/>
      <c r="P29" s="195"/>
      <c r="Q29" s="121"/>
      <c r="R29" s="3"/>
      <c r="S29" s="121"/>
      <c r="T29" s="3"/>
      <c r="U29" s="121"/>
      <c r="V29" s="3"/>
      <c r="W29" s="121"/>
      <c r="X29" s="3"/>
      <c r="Y29" s="54"/>
      <c r="Z29" s="55">
        <f>SUM(F29:X29)</f>
        <v>0</v>
      </c>
      <c r="AA29" s="56"/>
      <c r="AB29" s="57"/>
    </row>
    <row r="30" spans="1:35" ht="5" customHeight="1" x14ac:dyDescent="0.65">
      <c r="A30" s="13"/>
      <c r="B30" s="49"/>
      <c r="C30" s="13"/>
      <c r="D30" s="14"/>
      <c r="E30" s="14"/>
      <c r="F30" s="122"/>
      <c r="G30" s="123"/>
      <c r="H30" s="122"/>
      <c r="I30" s="124"/>
      <c r="J30" s="124"/>
      <c r="K30" s="123"/>
      <c r="L30" s="123"/>
      <c r="M30" s="124"/>
      <c r="N30" s="123"/>
      <c r="O30" s="124"/>
      <c r="P30" s="124"/>
      <c r="Q30" s="123"/>
      <c r="R30" s="125"/>
      <c r="S30" s="126"/>
      <c r="T30" s="124"/>
      <c r="U30" s="126"/>
      <c r="V30" s="124"/>
      <c r="W30" s="126"/>
      <c r="X30" s="124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" customHeight="1" x14ac:dyDescent="0.6">
      <c r="A31" s="19"/>
      <c r="B31" s="51"/>
      <c r="C31" s="139" t="s">
        <v>115</v>
      </c>
      <c r="D31" s="53"/>
      <c r="E31" s="21"/>
      <c r="F31" s="3"/>
      <c r="G31" s="121"/>
      <c r="H31" s="3"/>
      <c r="I31" s="121"/>
      <c r="J31" s="193"/>
      <c r="K31" s="194"/>
      <c r="L31" s="195"/>
      <c r="M31" s="121"/>
      <c r="N31" s="193"/>
      <c r="O31" s="194"/>
      <c r="P31" s="195"/>
      <c r="Q31" s="121"/>
      <c r="R31" s="3"/>
      <c r="S31" s="121"/>
      <c r="T31" s="3"/>
      <c r="U31" s="121"/>
      <c r="V31" s="3"/>
      <c r="W31" s="121"/>
      <c r="X31" s="3"/>
      <c r="Y31" s="54"/>
      <c r="Z31" s="55">
        <f>SUM(F31:X31)</f>
        <v>0</v>
      </c>
      <c r="AA31" s="56"/>
      <c r="AB31" s="57"/>
    </row>
    <row r="32" spans="1:35" ht="5" customHeight="1" x14ac:dyDescent="0.65">
      <c r="A32" s="13"/>
      <c r="B32" s="49"/>
      <c r="C32" s="13"/>
      <c r="D32" s="14"/>
      <c r="E32" s="14"/>
      <c r="F32" s="122"/>
      <c r="G32" s="123"/>
      <c r="H32" s="122"/>
      <c r="I32" s="124"/>
      <c r="J32" s="124"/>
      <c r="K32" s="123"/>
      <c r="L32" s="123"/>
      <c r="M32" s="124"/>
      <c r="N32" s="123"/>
      <c r="O32" s="124"/>
      <c r="P32" s="124"/>
      <c r="Q32" s="123"/>
      <c r="R32" s="125"/>
      <c r="S32" s="126"/>
      <c r="T32" s="124"/>
      <c r="U32" s="126"/>
      <c r="V32" s="124"/>
      <c r="W32" s="126"/>
      <c r="X32" s="124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" customHeight="1" x14ac:dyDescent="0.6">
      <c r="A33" s="19"/>
      <c r="B33" s="51"/>
      <c r="C33" s="139" t="s">
        <v>116</v>
      </c>
      <c r="D33" s="53"/>
      <c r="E33" s="21"/>
      <c r="F33" s="3"/>
      <c r="G33" s="121"/>
      <c r="H33" s="3"/>
      <c r="I33" s="121"/>
      <c r="J33" s="193"/>
      <c r="K33" s="194"/>
      <c r="L33" s="195"/>
      <c r="M33" s="121"/>
      <c r="N33" s="193"/>
      <c r="O33" s="194"/>
      <c r="P33" s="195"/>
      <c r="Q33" s="121"/>
      <c r="R33" s="3"/>
      <c r="S33" s="121"/>
      <c r="T33" s="3"/>
      <c r="U33" s="121"/>
      <c r="V33" s="3"/>
      <c r="W33" s="121"/>
      <c r="X33" s="3"/>
      <c r="Y33" s="54"/>
      <c r="Z33" s="55">
        <f>SUM(F33:X33)</f>
        <v>0</v>
      </c>
      <c r="AA33" s="56"/>
      <c r="AB33" s="57"/>
    </row>
    <row r="34" spans="1:35" ht="5" customHeight="1" thickBot="1" x14ac:dyDescent="0.8">
      <c r="A34" s="13"/>
      <c r="B34" s="49"/>
      <c r="C34" s="173"/>
      <c r="D34" s="173"/>
      <c r="E34" s="14"/>
      <c r="F34" s="64"/>
      <c r="G34" s="10"/>
      <c r="H34" s="64"/>
      <c r="I34" s="10"/>
      <c r="J34" s="174"/>
      <c r="K34" s="174"/>
      <c r="L34" s="174"/>
      <c r="M34" s="10"/>
      <c r="N34" s="174"/>
      <c r="O34" s="174"/>
      <c r="P34" s="174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" customHeight="1" x14ac:dyDescent="0.6">
      <c r="A35" s="19"/>
      <c r="B35" s="51"/>
      <c r="C35" s="175" t="s">
        <v>0</v>
      </c>
      <c r="D35" s="176"/>
      <c r="E35" s="57"/>
      <c r="F35" s="67">
        <f>SUM(F21:F33)</f>
        <v>0</v>
      </c>
      <c r="G35" s="21"/>
      <c r="H35" s="68">
        <f>SUM(H21:H33)</f>
        <v>0</v>
      </c>
      <c r="I35" s="57"/>
      <c r="J35" s="196">
        <f>SUM(J21:L33)</f>
        <v>0</v>
      </c>
      <c r="K35" s="197"/>
      <c r="L35" s="198"/>
      <c r="M35" s="57"/>
      <c r="N35" s="196">
        <f>SUM(N21:P33)</f>
        <v>0</v>
      </c>
      <c r="O35" s="197"/>
      <c r="P35" s="198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6"/>
      <c r="AB35" s="57"/>
    </row>
    <row r="36" spans="1:35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" customHeight="1" x14ac:dyDescent="0.65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" customHeight="1" x14ac:dyDescent="0.65">
      <c r="A38" s="13"/>
      <c r="B38" s="29" t="s">
        <v>107</v>
      </c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65">
      <c r="A40" s="9"/>
      <c r="B40" s="40"/>
      <c r="C40" s="76"/>
      <c r="D40" s="77"/>
      <c r="E40" s="44"/>
      <c r="F40" s="157" t="s">
        <v>103</v>
      </c>
      <c r="G40" s="44"/>
      <c r="H40" s="184" t="s">
        <v>102</v>
      </c>
      <c r="I40" s="185"/>
      <c r="J40" s="186"/>
      <c r="K40" s="44"/>
      <c r="L40" s="184" t="s">
        <v>105</v>
      </c>
      <c r="M40" s="185"/>
      <c r="N40" s="186"/>
      <c r="O40" s="42"/>
      <c r="R40" s="187"/>
      <c r="S40" s="187"/>
      <c r="T40" s="187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" customHeight="1" x14ac:dyDescent="0.65">
      <c r="A41" s="13"/>
      <c r="B41" s="40"/>
      <c r="C41" s="10"/>
      <c r="E41" s="78"/>
      <c r="F41" s="158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7"/>
      <c r="S41" s="187"/>
      <c r="T41" s="187"/>
    </row>
    <row r="42" spans="1:35" ht="13.75" thickBot="1" x14ac:dyDescent="0.75">
      <c r="A42" s="11"/>
      <c r="B42" s="40"/>
      <c r="C42" s="80"/>
      <c r="D42" s="81"/>
      <c r="E42" s="44"/>
      <c r="F42" s="159"/>
      <c r="G42" s="44"/>
      <c r="H42" s="47" t="s">
        <v>101</v>
      </c>
      <c r="I42" s="44"/>
      <c r="J42" s="47" t="s">
        <v>100</v>
      </c>
      <c r="K42" s="44"/>
      <c r="L42" s="47" t="s">
        <v>101</v>
      </c>
      <c r="M42" s="44"/>
      <c r="N42" s="47" t="s">
        <v>100</v>
      </c>
      <c r="O42" s="42"/>
      <c r="Q42" s="10"/>
      <c r="R42" s="187"/>
      <c r="S42" s="187"/>
      <c r="T42" s="187"/>
    </row>
    <row r="43" spans="1:35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 t="str">
        <f>IFERROR(H43/F43,"")</f>
        <v/>
      </c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8" customFormat="1" ht="16" customHeight="1" x14ac:dyDescent="0.6">
      <c r="A44" s="84"/>
      <c r="B44" s="85"/>
      <c r="C44" s="117" t="s">
        <v>111</v>
      </c>
      <c r="D44" s="53"/>
      <c r="E44" s="83"/>
      <c r="F44" s="3"/>
      <c r="G44" s="121"/>
      <c r="H44" s="3"/>
      <c r="I44" s="86"/>
      <c r="J44" s="141">
        <f>IFERROR(H44/F44,0)</f>
        <v>0</v>
      </c>
      <c r="K44" s="86"/>
      <c r="L44" s="140"/>
      <c r="M44" s="87"/>
      <c r="N44" s="90"/>
      <c r="O44" s="42"/>
      <c r="P44" s="83"/>
      <c r="R44" s="89"/>
      <c r="S44" s="86"/>
      <c r="T44" s="90"/>
      <c r="U44" s="83"/>
      <c r="W44" s="83"/>
      <c r="Y44" s="83"/>
      <c r="AA44" s="83"/>
      <c r="AB44" s="83"/>
      <c r="AD44" s="83"/>
      <c r="AF44" s="83"/>
      <c r="AG44" s="91"/>
      <c r="AH44" s="83"/>
      <c r="AI44" s="83"/>
    </row>
    <row r="45" spans="1:35" s="99" customFormat="1" ht="5" customHeight="1" x14ac:dyDescent="0.6">
      <c r="A45" s="92"/>
      <c r="B45" s="93"/>
      <c r="C45" s="94"/>
      <c r="D45" s="95"/>
      <c r="E45" s="78"/>
      <c r="F45" s="127"/>
      <c r="G45" s="128"/>
      <c r="H45" s="127"/>
      <c r="I45" s="97"/>
      <c r="J45" s="142"/>
      <c r="K45" s="97"/>
      <c r="L45" s="79"/>
      <c r="M45" s="79"/>
      <c r="N45" s="79"/>
      <c r="O45" s="56"/>
      <c r="P45" s="98"/>
      <c r="R45" s="97"/>
      <c r="S45" s="97"/>
      <c r="T45" s="97"/>
      <c r="U45" s="98"/>
      <c r="W45" s="98"/>
      <c r="Y45" s="98"/>
      <c r="AA45" s="98"/>
      <c r="AB45" s="98"/>
      <c r="AD45" s="98"/>
      <c r="AF45" s="98"/>
      <c r="AG45" s="100"/>
      <c r="AH45" s="98"/>
      <c r="AI45" s="98"/>
    </row>
    <row r="46" spans="1:35" s="88" customFormat="1" ht="16" customHeight="1" x14ac:dyDescent="0.6">
      <c r="A46" s="84"/>
      <c r="B46" s="85"/>
      <c r="C46" s="117" t="s">
        <v>110</v>
      </c>
      <c r="D46" s="53"/>
      <c r="E46" s="83"/>
      <c r="F46" s="3"/>
      <c r="G46" s="121"/>
      <c r="J46" s="143"/>
      <c r="K46" s="86"/>
      <c r="L46" s="3"/>
      <c r="M46" s="101"/>
      <c r="N46" s="141">
        <f>IFERROR(L46/F46,0)</f>
        <v>0</v>
      </c>
      <c r="O46" s="56"/>
      <c r="P46" s="83"/>
      <c r="R46" s="89"/>
      <c r="S46" s="86"/>
      <c r="T46" s="90"/>
      <c r="U46" s="83"/>
      <c r="W46" s="83"/>
      <c r="Y46" s="83"/>
      <c r="AA46" s="83"/>
      <c r="AB46" s="83"/>
      <c r="AD46" s="83"/>
      <c r="AF46" s="83"/>
      <c r="AG46" s="91"/>
      <c r="AH46" s="83"/>
      <c r="AI46" s="83"/>
    </row>
    <row r="47" spans="1:35" s="99" customFormat="1" ht="5" customHeight="1" thickBot="1" x14ac:dyDescent="0.8">
      <c r="A47" s="92"/>
      <c r="B47" s="93"/>
      <c r="C47" s="173"/>
      <c r="D47" s="173"/>
      <c r="E47" s="78"/>
      <c r="F47" s="102"/>
      <c r="G47" s="96"/>
      <c r="H47" s="102"/>
      <c r="I47" s="78"/>
      <c r="J47" s="144"/>
      <c r="K47" s="78"/>
      <c r="L47" s="103"/>
      <c r="M47" s="78"/>
      <c r="N47" s="144"/>
      <c r="O47" s="42"/>
      <c r="P47" s="98"/>
      <c r="R47" s="97"/>
      <c r="S47" s="97"/>
      <c r="T47" s="97"/>
      <c r="U47" s="98"/>
      <c r="W47" s="98"/>
      <c r="Y47" s="98"/>
      <c r="AA47" s="98"/>
      <c r="AB47" s="98"/>
      <c r="AD47" s="98"/>
      <c r="AF47" s="98"/>
      <c r="AG47" s="100"/>
      <c r="AH47" s="98"/>
      <c r="AI47" s="98"/>
    </row>
    <row r="48" spans="1:35" s="88" customFormat="1" ht="16" customHeight="1" x14ac:dyDescent="0.6">
      <c r="A48" s="84"/>
      <c r="B48" s="85"/>
      <c r="C48" s="175" t="s">
        <v>0</v>
      </c>
      <c r="D48" s="176"/>
      <c r="E48" s="83"/>
      <c r="F48" s="67">
        <f>SUM(F44:F46)</f>
        <v>0</v>
      </c>
      <c r="G48" s="21"/>
      <c r="H48" s="67">
        <f>H44</f>
        <v>0</v>
      </c>
      <c r="I48" s="83"/>
      <c r="J48" s="141">
        <f>IFERROR(H48/F48,0)</f>
        <v>0</v>
      </c>
      <c r="K48" s="86"/>
      <c r="L48" s="67">
        <f>L46</f>
        <v>0</v>
      </c>
      <c r="M48" s="83"/>
      <c r="N48" s="141">
        <f>IFERROR(L48/F48,0)</f>
        <v>0</v>
      </c>
      <c r="O48" s="56"/>
      <c r="P48" s="83"/>
      <c r="R48" s="183"/>
      <c r="S48" s="183"/>
      <c r="T48" s="183"/>
      <c r="U48" s="83"/>
      <c r="W48" s="83"/>
      <c r="Y48" s="83"/>
      <c r="AA48" s="83"/>
      <c r="AB48" s="83"/>
      <c r="AD48" s="83"/>
      <c r="AF48" s="83"/>
      <c r="AG48" s="91"/>
      <c r="AH48" s="83"/>
      <c r="AI48" s="83"/>
    </row>
    <row r="49" spans="1:35" ht="11" customHeight="1" x14ac:dyDescent="0.65">
      <c r="B49" s="69"/>
      <c r="C49" s="104"/>
      <c r="D49" s="105"/>
      <c r="E49" s="106"/>
      <c r="F49" s="107"/>
      <c r="G49" s="106"/>
      <c r="H49" s="106"/>
      <c r="I49" s="108"/>
      <c r="J49" s="106"/>
      <c r="K49" s="108"/>
      <c r="L49" s="107"/>
      <c r="M49" s="108"/>
      <c r="N49" s="107"/>
      <c r="O49" s="73"/>
      <c r="P49" s="109"/>
      <c r="Q49" s="10"/>
      <c r="R49" s="11"/>
      <c r="S49" s="110"/>
      <c r="T49" s="11"/>
    </row>
    <row r="50" spans="1:35" ht="14" customHeight="1" x14ac:dyDescent="0.65">
      <c r="B50" s="13"/>
      <c r="C50" s="111"/>
      <c r="D50" s="81"/>
      <c r="E50" s="21"/>
      <c r="F50" s="112"/>
      <c r="G50" s="110"/>
      <c r="H50" s="110"/>
      <c r="J50" s="110"/>
      <c r="K50" s="110"/>
      <c r="L50" s="112"/>
      <c r="M50" s="110"/>
      <c r="N50" s="112"/>
      <c r="Q50" s="110"/>
      <c r="R50" s="11"/>
      <c r="S50" s="21"/>
      <c r="T50" s="129"/>
    </row>
    <row r="51" spans="1:35" s="20" customFormat="1" ht="20" customHeight="1" x14ac:dyDescent="0.6">
      <c r="A51" s="19"/>
      <c r="B51" s="29" t="s">
        <v>93</v>
      </c>
      <c r="C51" s="113"/>
      <c r="D51" s="114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5"/>
      <c r="Y51" s="32"/>
      <c r="Z51" s="116"/>
      <c r="AA51" s="32"/>
      <c r="AB51" s="32"/>
    </row>
    <row r="52" spans="1:35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5" customHeight="1" x14ac:dyDescent="0.6">
      <c r="A53" s="10"/>
      <c r="B53" s="40"/>
      <c r="C53" s="160"/>
      <c r="D53" s="160"/>
      <c r="F53" s="161" t="s">
        <v>81</v>
      </c>
      <c r="G53" s="162"/>
      <c r="H53" s="163"/>
      <c r="I53" s="44"/>
      <c r="J53" s="164" t="s">
        <v>82</v>
      </c>
      <c r="K53" s="165"/>
      <c r="L53" s="166"/>
      <c r="M53" s="44"/>
      <c r="N53" s="164" t="s">
        <v>2</v>
      </c>
      <c r="O53" s="165"/>
      <c r="P53" s="166"/>
      <c r="Q53" s="44"/>
      <c r="R53" s="157" t="s">
        <v>3</v>
      </c>
      <c r="S53" s="44"/>
      <c r="T53" s="157" t="s">
        <v>6</v>
      </c>
      <c r="U53" s="44"/>
      <c r="V53" s="157" t="s">
        <v>4</v>
      </c>
      <c r="W53" s="44"/>
      <c r="X53" s="157" t="s">
        <v>7</v>
      </c>
      <c r="Y53" s="44"/>
      <c r="Z53" s="157" t="s">
        <v>0</v>
      </c>
      <c r="AA53" s="42"/>
      <c r="AD53" s="10"/>
      <c r="AF53" s="10"/>
      <c r="AG53" s="10"/>
      <c r="AH53" s="10"/>
      <c r="AI53" s="10"/>
    </row>
    <row r="54" spans="1:35" ht="5" customHeight="1" x14ac:dyDescent="0.6">
      <c r="A54" s="10"/>
      <c r="B54" s="40"/>
      <c r="C54" s="160"/>
      <c r="D54" s="160"/>
      <c r="F54" s="43"/>
      <c r="J54" s="167"/>
      <c r="K54" s="168"/>
      <c r="L54" s="169"/>
      <c r="N54" s="167"/>
      <c r="O54" s="168"/>
      <c r="P54" s="169"/>
      <c r="R54" s="158"/>
      <c r="T54" s="158"/>
      <c r="V54" s="158"/>
      <c r="X54" s="158"/>
      <c r="Z54" s="158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75">
      <c r="B55" s="46"/>
      <c r="C55" s="160"/>
      <c r="D55" s="160"/>
      <c r="E55" s="44"/>
      <c r="F55" s="47" t="s">
        <v>1</v>
      </c>
      <c r="G55" s="44"/>
      <c r="H55" s="47" t="s">
        <v>89</v>
      </c>
      <c r="J55" s="170"/>
      <c r="K55" s="171"/>
      <c r="L55" s="172"/>
      <c r="N55" s="170"/>
      <c r="O55" s="171"/>
      <c r="P55" s="172"/>
      <c r="R55" s="159"/>
      <c r="T55" s="159"/>
      <c r="V55" s="159"/>
      <c r="X55" s="159"/>
      <c r="Z55" s="159"/>
      <c r="AA55" s="48"/>
      <c r="AB55" s="44"/>
    </row>
    <row r="56" spans="1:35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" customHeight="1" x14ac:dyDescent="0.65">
      <c r="B58" s="51"/>
      <c r="C58" s="188" t="s">
        <v>95</v>
      </c>
      <c r="D58" s="189" t="s">
        <v>83</v>
      </c>
      <c r="E58" s="21"/>
      <c r="F58" s="3"/>
      <c r="G58" s="121"/>
      <c r="H58" s="3"/>
      <c r="I58" s="121"/>
      <c r="J58" s="193"/>
      <c r="K58" s="194"/>
      <c r="L58" s="195"/>
      <c r="M58" s="121"/>
      <c r="N58" s="193"/>
      <c r="O58" s="194"/>
      <c r="P58" s="195"/>
      <c r="Q58" s="121"/>
      <c r="R58" s="3"/>
      <c r="S58" s="121"/>
      <c r="T58" s="3"/>
      <c r="U58" s="121"/>
      <c r="V58" s="3"/>
      <c r="W58" s="121"/>
      <c r="X58" s="3"/>
      <c r="Y58" s="54"/>
      <c r="Z58" s="55">
        <f>SUM(F58:X58)</f>
        <v>0</v>
      </c>
      <c r="AA58" s="56"/>
      <c r="AB58" s="57"/>
      <c r="AD58" s="10"/>
      <c r="AF58" s="10"/>
      <c r="AG58" s="10"/>
      <c r="AH58" s="10"/>
      <c r="AI58" s="10"/>
    </row>
    <row r="59" spans="1:35" s="16" customFormat="1" ht="5" customHeight="1" x14ac:dyDescent="0.65">
      <c r="A59" s="9"/>
      <c r="B59" s="49"/>
      <c r="C59" s="50"/>
      <c r="D59" s="14"/>
      <c r="E59" s="15"/>
      <c r="F59" s="122"/>
      <c r="G59" s="123"/>
      <c r="H59" s="122"/>
      <c r="I59" s="124"/>
      <c r="J59" s="124"/>
      <c r="K59" s="123"/>
      <c r="L59" s="123"/>
      <c r="M59" s="124"/>
      <c r="N59" s="123"/>
      <c r="O59" s="124"/>
      <c r="P59" s="124"/>
      <c r="Q59" s="123"/>
      <c r="R59" s="125"/>
      <c r="S59" s="126"/>
      <c r="T59" s="124"/>
      <c r="U59" s="126"/>
      <c r="V59" s="124"/>
      <c r="W59" s="126"/>
      <c r="X59" s="124"/>
      <c r="Y59" s="62"/>
      <c r="Z59" s="11"/>
      <c r="AA59" s="18"/>
      <c r="AB59" s="15"/>
    </row>
    <row r="60" spans="1:35" ht="17" customHeight="1" x14ac:dyDescent="0.65">
      <c r="B60" s="51"/>
      <c r="C60" s="188" t="s">
        <v>96</v>
      </c>
      <c r="D60" s="189" t="s">
        <v>84</v>
      </c>
      <c r="E60" s="21"/>
      <c r="F60" s="3"/>
      <c r="G60" s="121"/>
      <c r="H60" s="3"/>
      <c r="I60" s="121"/>
      <c r="J60" s="193"/>
      <c r="K60" s="194"/>
      <c r="L60" s="195"/>
      <c r="M60" s="121"/>
      <c r="N60" s="193"/>
      <c r="O60" s="194"/>
      <c r="P60" s="195"/>
      <c r="Q60" s="121"/>
      <c r="R60" s="3"/>
      <c r="S60" s="121"/>
      <c r="T60" s="3"/>
      <c r="U60" s="121"/>
      <c r="V60" s="3"/>
      <c r="W60" s="121"/>
      <c r="X60" s="3"/>
      <c r="Y60" s="54"/>
      <c r="Z60" s="55">
        <f>SUM(F60:X60)</f>
        <v>0</v>
      </c>
      <c r="AA60" s="56"/>
      <c r="AB60" s="57"/>
      <c r="AD60" s="10"/>
      <c r="AF60" s="10"/>
      <c r="AG60" s="10"/>
      <c r="AH60" s="10"/>
      <c r="AI60" s="10"/>
    </row>
    <row r="61" spans="1:35" s="16" customFormat="1" ht="5" customHeight="1" x14ac:dyDescent="0.65">
      <c r="A61" s="9"/>
      <c r="B61" s="49"/>
      <c r="C61" s="50"/>
      <c r="D61" s="14"/>
      <c r="E61" s="15"/>
      <c r="F61" s="122"/>
      <c r="G61" s="123"/>
      <c r="H61" s="122"/>
      <c r="I61" s="124"/>
      <c r="J61" s="124"/>
      <c r="K61" s="123"/>
      <c r="L61" s="123"/>
      <c r="M61" s="124"/>
      <c r="N61" s="123"/>
      <c r="O61" s="124"/>
      <c r="P61" s="124"/>
      <c r="Q61" s="123"/>
      <c r="R61" s="125"/>
      <c r="S61" s="126"/>
      <c r="T61" s="124"/>
      <c r="U61" s="126"/>
      <c r="V61" s="124"/>
      <c r="W61" s="126"/>
      <c r="X61" s="124"/>
      <c r="Y61" s="62"/>
      <c r="Z61" s="11"/>
      <c r="AA61" s="18"/>
      <c r="AB61" s="15"/>
    </row>
    <row r="62" spans="1:35" ht="17" customHeight="1" x14ac:dyDescent="0.65">
      <c r="B62" s="51"/>
      <c r="C62" s="188" t="s">
        <v>97</v>
      </c>
      <c r="D62" s="189" t="s">
        <v>85</v>
      </c>
      <c r="E62" s="21"/>
      <c r="F62" s="3"/>
      <c r="G62" s="121"/>
      <c r="H62" s="3"/>
      <c r="I62" s="121"/>
      <c r="J62" s="193"/>
      <c r="K62" s="194"/>
      <c r="L62" s="195"/>
      <c r="M62" s="121"/>
      <c r="N62" s="193"/>
      <c r="O62" s="194"/>
      <c r="P62" s="195"/>
      <c r="Q62" s="121"/>
      <c r="R62" s="3"/>
      <c r="S62" s="121"/>
      <c r="T62" s="3"/>
      <c r="U62" s="121"/>
      <c r="V62" s="3"/>
      <c r="W62" s="121"/>
      <c r="X62" s="3"/>
      <c r="Y62" s="54"/>
      <c r="Z62" s="55">
        <f>SUM(F62:X62)</f>
        <v>0</v>
      </c>
      <c r="AA62" s="56"/>
      <c r="AB62" s="57"/>
      <c r="AD62" s="10"/>
      <c r="AF62" s="10"/>
      <c r="AG62" s="10"/>
      <c r="AH62" s="10"/>
      <c r="AI62" s="10"/>
    </row>
    <row r="63" spans="1:35" s="16" customFormat="1" ht="5" customHeight="1" x14ac:dyDescent="0.65">
      <c r="A63" s="9"/>
      <c r="B63" s="49"/>
      <c r="C63" s="50"/>
      <c r="D63" s="14"/>
      <c r="E63" s="15"/>
      <c r="F63" s="122"/>
      <c r="G63" s="123"/>
      <c r="H63" s="122"/>
      <c r="I63" s="124"/>
      <c r="J63" s="124"/>
      <c r="K63" s="123"/>
      <c r="L63" s="123"/>
      <c r="M63" s="124"/>
      <c r="N63" s="123"/>
      <c r="O63" s="124"/>
      <c r="P63" s="124"/>
      <c r="Q63" s="123"/>
      <c r="R63" s="125"/>
      <c r="S63" s="126"/>
      <c r="T63" s="124"/>
      <c r="U63" s="126"/>
      <c r="V63" s="124"/>
      <c r="W63" s="126"/>
      <c r="X63" s="124"/>
      <c r="Y63" s="62"/>
      <c r="Z63" s="11"/>
      <c r="AA63" s="18"/>
      <c r="AB63" s="15"/>
    </row>
    <row r="64" spans="1:35" ht="17" customHeight="1" x14ac:dyDescent="0.65">
      <c r="B64" s="51"/>
      <c r="C64" s="188" t="s">
        <v>98</v>
      </c>
      <c r="D64" s="189" t="s">
        <v>86</v>
      </c>
      <c r="E64" s="21"/>
      <c r="F64" s="3"/>
      <c r="G64" s="121"/>
      <c r="H64" s="3"/>
      <c r="I64" s="121"/>
      <c r="J64" s="193"/>
      <c r="K64" s="194"/>
      <c r="L64" s="195"/>
      <c r="M64" s="121"/>
      <c r="N64" s="193"/>
      <c r="O64" s="194"/>
      <c r="P64" s="195"/>
      <c r="Q64" s="121"/>
      <c r="R64" s="3"/>
      <c r="S64" s="121"/>
      <c r="T64" s="3"/>
      <c r="U64" s="121"/>
      <c r="V64" s="3"/>
      <c r="W64" s="121"/>
      <c r="X64" s="3"/>
      <c r="Y64" s="54"/>
      <c r="Z64" s="55">
        <f>SUM(F64:X64)</f>
        <v>0</v>
      </c>
      <c r="AA64" s="56"/>
      <c r="AB64" s="57"/>
      <c r="AD64" s="10"/>
      <c r="AF64" s="10"/>
      <c r="AG64" s="10"/>
      <c r="AH64" s="10"/>
      <c r="AI64" s="10"/>
    </row>
    <row r="65" spans="1:35" s="16" customFormat="1" ht="5" customHeight="1" x14ac:dyDescent="0.65">
      <c r="A65" s="9"/>
      <c r="B65" s="49"/>
      <c r="C65" s="50"/>
      <c r="D65" s="14"/>
      <c r="E65" s="15"/>
      <c r="F65" s="122"/>
      <c r="G65" s="123"/>
      <c r="H65" s="122"/>
      <c r="I65" s="124"/>
      <c r="J65" s="124"/>
      <c r="K65" s="123"/>
      <c r="L65" s="123"/>
      <c r="M65" s="124"/>
      <c r="N65" s="123"/>
      <c r="O65" s="124"/>
      <c r="P65" s="124"/>
      <c r="Q65" s="123"/>
      <c r="R65" s="125"/>
      <c r="S65" s="126"/>
      <c r="T65" s="124"/>
      <c r="U65" s="126"/>
      <c r="V65" s="124"/>
      <c r="W65" s="126"/>
      <c r="X65" s="124"/>
      <c r="Y65" s="62"/>
      <c r="Z65" s="11"/>
      <c r="AA65" s="18"/>
      <c r="AB65" s="15"/>
    </row>
    <row r="66" spans="1:35" s="11" customFormat="1" ht="17" customHeight="1" x14ac:dyDescent="0.65">
      <c r="A66" s="9"/>
      <c r="B66" s="51"/>
      <c r="C66" s="188" t="s">
        <v>99</v>
      </c>
      <c r="D66" s="189" t="s">
        <v>87</v>
      </c>
      <c r="E66" s="21"/>
      <c r="F66" s="3"/>
      <c r="G66" s="121"/>
      <c r="H66" s="3"/>
      <c r="I66" s="121"/>
      <c r="J66" s="193"/>
      <c r="K66" s="194"/>
      <c r="L66" s="195"/>
      <c r="M66" s="121"/>
      <c r="N66" s="193"/>
      <c r="O66" s="194"/>
      <c r="P66" s="195"/>
      <c r="Q66" s="121"/>
      <c r="R66" s="3"/>
      <c r="S66" s="121"/>
      <c r="T66" s="3"/>
      <c r="U66" s="121"/>
      <c r="V66" s="3"/>
      <c r="W66" s="121"/>
      <c r="X66" s="3"/>
      <c r="Y66" s="54"/>
      <c r="Z66" s="55">
        <f>SUM(F66:X66)</f>
        <v>0</v>
      </c>
      <c r="AA66" s="56"/>
      <c r="AB66" s="57"/>
    </row>
    <row r="67" spans="1:35" ht="5" customHeight="1" thickBot="1" x14ac:dyDescent="0.8">
      <c r="A67" s="13"/>
      <c r="B67" s="49"/>
      <c r="C67" s="173"/>
      <c r="D67" s="173"/>
      <c r="E67" s="14"/>
      <c r="F67" s="64"/>
      <c r="G67" s="10"/>
      <c r="H67" s="64"/>
      <c r="I67" s="10"/>
      <c r="J67" s="174"/>
      <c r="K67" s="174"/>
      <c r="L67" s="174"/>
      <c r="M67" s="10"/>
      <c r="N67" s="174"/>
      <c r="O67" s="174"/>
      <c r="P67" s="174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" customHeight="1" x14ac:dyDescent="0.65">
      <c r="A68" s="118"/>
      <c r="B68" s="119"/>
      <c r="C68" s="175" t="s">
        <v>0</v>
      </c>
      <c r="D68" s="176"/>
      <c r="E68" s="57"/>
      <c r="F68" s="67">
        <f>SUM(F58:F66)</f>
        <v>0</v>
      </c>
      <c r="G68" s="21"/>
      <c r="H68" s="68">
        <f>SUM(H58:H66)</f>
        <v>0</v>
      </c>
      <c r="I68" s="57"/>
      <c r="J68" s="196">
        <f>SUM(J58:L66)</f>
        <v>0</v>
      </c>
      <c r="K68" s="197"/>
      <c r="L68" s="198"/>
      <c r="M68" s="57"/>
      <c r="N68" s="196">
        <f>SUM(N58:P66)</f>
        <v>0</v>
      </c>
      <c r="O68" s="197"/>
      <c r="P68" s="198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6"/>
      <c r="AB68" s="120"/>
    </row>
    <row r="69" spans="1:35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.5" x14ac:dyDescent="0.65">
      <c r="A71" s="9"/>
      <c r="B71" s="9"/>
      <c r="C71" s="129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.5" x14ac:dyDescent="0.65">
      <c r="A72" s="9"/>
      <c r="B72" s="9"/>
      <c r="C72" s="129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" customHeight="1" x14ac:dyDescent="0.65">
      <c r="AD74" s="10"/>
      <c r="AF74" s="10"/>
      <c r="AG74" s="10"/>
      <c r="AH74" s="10"/>
      <c r="AI74" s="10"/>
    </row>
    <row r="75" spans="1:35" ht="23" customHeight="1" x14ac:dyDescent="0.65">
      <c r="AD75" s="10"/>
      <c r="AF75" s="10"/>
      <c r="AG75" s="10"/>
      <c r="AH75" s="10"/>
      <c r="AI75" s="10"/>
    </row>
    <row r="76" spans="1:35" ht="23" customHeight="1" x14ac:dyDescent="0.65">
      <c r="AD76" s="10"/>
      <c r="AF76" s="10"/>
      <c r="AG76" s="10"/>
      <c r="AH76" s="10"/>
      <c r="AI76" s="10"/>
    </row>
    <row r="77" spans="1:35" ht="23" customHeight="1" x14ac:dyDescent="0.65">
      <c r="AD77" s="10"/>
      <c r="AF77" s="10"/>
      <c r="AG77" s="10"/>
      <c r="AH77" s="10"/>
      <c r="AI77" s="10"/>
    </row>
    <row r="78" spans="1:35" ht="23" customHeight="1" x14ac:dyDescent="0.65">
      <c r="AD78" s="10"/>
      <c r="AF78" s="10"/>
      <c r="AG78" s="10"/>
      <c r="AH78" s="10"/>
      <c r="AI78" s="10"/>
    </row>
    <row r="79" spans="1:35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C67:D67"/>
    <mergeCell ref="J67:L67"/>
    <mergeCell ref="N67:P67"/>
    <mergeCell ref="C68:D68"/>
    <mergeCell ref="J68:L68"/>
    <mergeCell ref="N68:P68"/>
    <mergeCell ref="C64:D64"/>
    <mergeCell ref="J64:L64"/>
    <mergeCell ref="N64:P64"/>
    <mergeCell ref="C66:D66"/>
    <mergeCell ref="J66:L66"/>
    <mergeCell ref="N66:P66"/>
    <mergeCell ref="C60:D60"/>
    <mergeCell ref="J60:L60"/>
    <mergeCell ref="N60:P60"/>
    <mergeCell ref="C62:D62"/>
    <mergeCell ref="J62:L62"/>
    <mergeCell ref="N62:P62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J27:L27"/>
    <mergeCell ref="N27:P27"/>
    <mergeCell ref="J29:L29"/>
    <mergeCell ref="N29:P29"/>
    <mergeCell ref="J31:L31"/>
    <mergeCell ref="N31:P31"/>
    <mergeCell ref="J21:L21"/>
    <mergeCell ref="N21:P21"/>
    <mergeCell ref="J23:L23"/>
    <mergeCell ref="N23:P23"/>
    <mergeCell ref="J25:L25"/>
    <mergeCell ref="N25:P25"/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pageSetUpPr fitToPage="1"/>
  </sheetPr>
  <dimension ref="A1:KD198"/>
  <sheetViews>
    <sheetView topLeftCell="A10" zoomScale="86" zoomScaleNormal="93" zoomScalePageLayoutView="93" workbookViewId="0">
      <selection activeCell="T46" sqref="T46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7.5" style="11" bestFit="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4" style="10" customWidth="1"/>
    <col min="27" max="27" width="2" style="11" customWidth="1"/>
    <col min="28" max="28" width="0.81640625" style="11" customWidth="1"/>
    <col min="29" max="29" width="11.5" style="10" hidden="1" customWidth="1"/>
    <col min="30" max="30" width="0.81640625" style="11" hidden="1" customWidth="1"/>
    <col min="31" max="31" width="11.5" style="10" hidden="1" customWidth="1"/>
    <col min="32" max="32" width="0.81640625" style="11" hidden="1" customWidth="1"/>
    <col min="33" max="33" width="11.5" style="12" hidden="1" customWidth="1"/>
    <col min="34" max="35" width="0.81640625" style="11" hidden="1" customWidth="1"/>
    <col min="36" max="290" width="9.1796875" style="10" hidden="1" customWidth="1"/>
    <col min="291" max="16384" width="8.6796875" style="10" hidden="1"/>
  </cols>
  <sheetData>
    <row r="1" spans="1:35" ht="15.25" x14ac:dyDescent="0.65"/>
    <row r="2" spans="1:35" ht="30" customHeight="1" x14ac:dyDescent="0.65">
      <c r="D2" s="151" t="s">
        <v>104</v>
      </c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</row>
    <row r="3" spans="1:35" ht="37" customHeight="1" x14ac:dyDescent="0.65"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</row>
    <row r="4" spans="1:35" ht="15.25" x14ac:dyDescent="0.65"/>
    <row r="5" spans="1:35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" customHeight="1" x14ac:dyDescent="0.6">
      <c r="A6" s="19"/>
      <c r="B6" s="152"/>
      <c r="C6" s="152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5" customHeight="1" x14ac:dyDescent="0.65">
      <c r="A11" s="13"/>
      <c r="B11" s="13"/>
      <c r="C11" s="26" t="s">
        <v>109</v>
      </c>
      <c r="D11" s="202" t="str">
        <f>Summary!D11:O11</f>
        <v>Mt. San Antonio</v>
      </c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204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65">
      <c r="A12" s="13"/>
      <c r="B12" s="13"/>
      <c r="C12" s="129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5" customHeight="1" x14ac:dyDescent="0.65">
      <c r="A13" s="13"/>
      <c r="B13" s="13"/>
      <c r="C13" s="26" t="s">
        <v>90</v>
      </c>
      <c r="D13" s="199"/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1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65">
      <c r="A14" s="13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65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29"/>
      <c r="U15" s="32"/>
      <c r="V15" s="33"/>
      <c r="W15" s="32"/>
      <c r="X15" s="33"/>
      <c r="Y15" s="32"/>
      <c r="Z15" s="33"/>
      <c r="AA15" s="32"/>
      <c r="AB15" s="32"/>
    </row>
    <row r="16" spans="1:35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6">
      <c r="A17" s="10"/>
      <c r="B17" s="40"/>
      <c r="C17" s="160"/>
      <c r="D17" s="160"/>
      <c r="F17" s="161" t="s">
        <v>81</v>
      </c>
      <c r="G17" s="162"/>
      <c r="H17" s="163"/>
      <c r="I17" s="44"/>
      <c r="J17" s="164" t="s">
        <v>82</v>
      </c>
      <c r="K17" s="165"/>
      <c r="L17" s="166"/>
      <c r="M17" s="44"/>
      <c r="N17" s="164" t="s">
        <v>2</v>
      </c>
      <c r="O17" s="165"/>
      <c r="P17" s="166"/>
      <c r="Q17" s="44"/>
      <c r="R17" s="157" t="s">
        <v>3</v>
      </c>
      <c r="S17" s="44"/>
      <c r="T17" s="157" t="s">
        <v>6</v>
      </c>
      <c r="U17" s="44"/>
      <c r="V17" s="157" t="s">
        <v>4</v>
      </c>
      <c r="W17" s="44"/>
      <c r="X17" s="157" t="s">
        <v>7</v>
      </c>
      <c r="Y17" s="44"/>
      <c r="Z17" s="157" t="s">
        <v>0</v>
      </c>
      <c r="AA17" s="42"/>
    </row>
    <row r="18" spans="1:35" ht="5" customHeight="1" x14ac:dyDescent="0.6">
      <c r="A18" s="10"/>
      <c r="B18" s="40"/>
      <c r="C18" s="160"/>
      <c r="D18" s="160"/>
      <c r="F18" s="43"/>
      <c r="J18" s="167"/>
      <c r="K18" s="168"/>
      <c r="L18" s="169"/>
      <c r="N18" s="167"/>
      <c r="O18" s="168"/>
      <c r="P18" s="169"/>
      <c r="R18" s="158"/>
      <c r="T18" s="158"/>
      <c r="V18" s="158"/>
      <c r="X18" s="158"/>
      <c r="Z18" s="158"/>
      <c r="AA18" s="42"/>
    </row>
    <row r="19" spans="1:35" s="45" customFormat="1" ht="29" customHeight="1" thickBot="1" x14ac:dyDescent="0.75">
      <c r="B19" s="46"/>
      <c r="C19" s="160"/>
      <c r="D19" s="160"/>
      <c r="E19" s="44"/>
      <c r="F19" s="47" t="s">
        <v>1</v>
      </c>
      <c r="G19" s="44"/>
      <c r="H19" s="47" t="s">
        <v>89</v>
      </c>
      <c r="J19" s="170"/>
      <c r="K19" s="171"/>
      <c r="L19" s="172"/>
      <c r="N19" s="170"/>
      <c r="O19" s="171"/>
      <c r="P19" s="172"/>
      <c r="R19" s="159"/>
      <c r="T19" s="159"/>
      <c r="V19" s="159"/>
      <c r="X19" s="159"/>
      <c r="Z19" s="159"/>
      <c r="AA19" s="48"/>
      <c r="AB19" s="44"/>
    </row>
    <row r="20" spans="1:35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" customHeight="1" x14ac:dyDescent="0.6">
      <c r="A21" s="19"/>
      <c r="B21" s="51"/>
      <c r="C21" s="139" t="s">
        <v>91</v>
      </c>
      <c r="D21" s="53"/>
      <c r="E21" s="21"/>
      <c r="F21" s="3"/>
      <c r="G21" s="121"/>
      <c r="H21" s="3"/>
      <c r="I21" s="121"/>
      <c r="J21" s="193"/>
      <c r="K21" s="194"/>
      <c r="L21" s="195"/>
      <c r="M21" s="121"/>
      <c r="N21" s="193"/>
      <c r="O21" s="194"/>
      <c r="P21" s="195"/>
      <c r="Q21" s="121"/>
      <c r="R21" s="3"/>
      <c r="S21" s="121"/>
      <c r="T21" s="3"/>
      <c r="U21" s="121"/>
      <c r="V21" s="3"/>
      <c r="W21" s="121"/>
      <c r="X21" s="3"/>
      <c r="Y21" s="54"/>
      <c r="Z21" s="55">
        <f>SUM(F21:X21)</f>
        <v>0</v>
      </c>
      <c r="AA21" s="56"/>
      <c r="AB21" s="57"/>
    </row>
    <row r="22" spans="1:35" ht="5" customHeight="1" x14ac:dyDescent="0.65">
      <c r="A22" s="13"/>
      <c r="B22" s="49"/>
      <c r="C22" s="13"/>
      <c r="D22" s="14"/>
      <c r="E22" s="14"/>
      <c r="F22" s="122"/>
      <c r="G22" s="123"/>
      <c r="H22" s="122"/>
      <c r="I22" s="124"/>
      <c r="J22" s="124"/>
      <c r="K22" s="123"/>
      <c r="L22" s="123"/>
      <c r="M22" s="124"/>
      <c r="N22" s="123"/>
      <c r="O22" s="124"/>
      <c r="P22" s="124"/>
      <c r="Q22" s="123"/>
      <c r="R22" s="125"/>
      <c r="S22" s="126"/>
      <c r="T22" s="124"/>
      <c r="U22" s="126"/>
      <c r="V22" s="124"/>
      <c r="W22" s="126"/>
      <c r="X22" s="124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" customHeight="1" x14ac:dyDescent="0.6">
      <c r="A23" s="19"/>
      <c r="B23" s="51"/>
      <c r="C23" s="139" t="s">
        <v>94</v>
      </c>
      <c r="D23" s="53"/>
      <c r="E23" s="21"/>
      <c r="F23" s="3"/>
      <c r="G23" s="121"/>
      <c r="H23" s="3"/>
      <c r="I23" s="121"/>
      <c r="J23" s="193"/>
      <c r="K23" s="194"/>
      <c r="L23" s="195"/>
      <c r="M23" s="121"/>
      <c r="N23" s="193"/>
      <c r="O23" s="194"/>
      <c r="P23" s="195"/>
      <c r="Q23" s="121"/>
      <c r="R23" s="3"/>
      <c r="S23" s="121"/>
      <c r="T23" s="3"/>
      <c r="U23" s="121"/>
      <c r="V23" s="3"/>
      <c r="W23" s="121"/>
      <c r="X23" s="3"/>
      <c r="Y23" s="54"/>
      <c r="Z23" s="55">
        <f>SUM(F23:X23)</f>
        <v>0</v>
      </c>
      <c r="AA23" s="56"/>
      <c r="AB23" s="57"/>
    </row>
    <row r="24" spans="1:35" ht="5" customHeight="1" x14ac:dyDescent="0.65">
      <c r="A24" s="13"/>
      <c r="B24" s="49"/>
      <c r="C24" s="13"/>
      <c r="D24" s="14"/>
      <c r="E24" s="14"/>
      <c r="F24" s="122"/>
      <c r="G24" s="123"/>
      <c r="H24" s="122"/>
      <c r="I24" s="124"/>
      <c r="J24" s="124"/>
      <c r="K24" s="123"/>
      <c r="L24" s="123"/>
      <c r="M24" s="124"/>
      <c r="N24" s="123"/>
      <c r="O24" s="124"/>
      <c r="P24" s="124"/>
      <c r="Q24" s="123"/>
      <c r="R24" s="125"/>
      <c r="S24" s="126"/>
      <c r="T24" s="124"/>
      <c r="U24" s="126"/>
      <c r="V24" s="124"/>
      <c r="W24" s="126"/>
      <c r="X24" s="124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" customHeight="1" x14ac:dyDescent="0.6">
      <c r="A25" s="19"/>
      <c r="B25" s="51"/>
      <c r="C25" s="139" t="s">
        <v>112</v>
      </c>
      <c r="D25" s="53"/>
      <c r="E25" s="21"/>
      <c r="F25" s="3"/>
      <c r="G25" s="121"/>
      <c r="H25" s="3"/>
      <c r="I25" s="121"/>
      <c r="J25" s="193"/>
      <c r="K25" s="194"/>
      <c r="L25" s="195"/>
      <c r="M25" s="121"/>
      <c r="N25" s="193"/>
      <c r="O25" s="194"/>
      <c r="P25" s="195"/>
      <c r="Q25" s="121"/>
      <c r="R25" s="3"/>
      <c r="S25" s="121"/>
      <c r="T25" s="3"/>
      <c r="U25" s="121"/>
      <c r="V25" s="3"/>
      <c r="W25" s="121"/>
      <c r="X25" s="3"/>
      <c r="Y25" s="54"/>
      <c r="Z25" s="55">
        <f>SUM(F25:X25)</f>
        <v>0</v>
      </c>
      <c r="AA25" s="56"/>
      <c r="AB25" s="57"/>
    </row>
    <row r="26" spans="1:35" ht="5" customHeight="1" x14ac:dyDescent="0.65">
      <c r="A26" s="13"/>
      <c r="B26" s="49"/>
      <c r="C26" s="13"/>
      <c r="D26" s="14"/>
      <c r="E26" s="14"/>
      <c r="F26" s="122"/>
      <c r="G26" s="123"/>
      <c r="H26" s="122"/>
      <c r="I26" s="124"/>
      <c r="J26" s="124"/>
      <c r="K26" s="123"/>
      <c r="L26" s="123"/>
      <c r="M26" s="124"/>
      <c r="N26" s="123"/>
      <c r="O26" s="124"/>
      <c r="P26" s="124"/>
      <c r="Q26" s="123"/>
      <c r="R26" s="125"/>
      <c r="S26" s="126"/>
      <c r="T26" s="124"/>
      <c r="U26" s="126"/>
      <c r="V26" s="124"/>
      <c r="W26" s="126"/>
      <c r="X26" s="124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" customHeight="1" x14ac:dyDescent="0.6">
      <c r="A27" s="19"/>
      <c r="B27" s="51"/>
      <c r="C27" s="139" t="s">
        <v>113</v>
      </c>
      <c r="D27" s="53"/>
      <c r="E27" s="21"/>
      <c r="F27" s="3"/>
      <c r="G27" s="121"/>
      <c r="H27" s="3"/>
      <c r="I27" s="121"/>
      <c r="J27" s="193"/>
      <c r="K27" s="194"/>
      <c r="L27" s="195"/>
      <c r="M27" s="121"/>
      <c r="N27" s="193"/>
      <c r="O27" s="194"/>
      <c r="P27" s="195"/>
      <c r="Q27" s="121"/>
      <c r="R27" s="3"/>
      <c r="S27" s="121"/>
      <c r="T27" s="3"/>
      <c r="U27" s="121"/>
      <c r="V27" s="3"/>
      <c r="W27" s="121"/>
      <c r="X27" s="3"/>
      <c r="Y27" s="54"/>
      <c r="Z27" s="55">
        <f>SUM(F27:X27)</f>
        <v>0</v>
      </c>
      <c r="AA27" s="56"/>
      <c r="AB27" s="57"/>
    </row>
    <row r="28" spans="1:35" ht="5" customHeight="1" x14ac:dyDescent="0.65">
      <c r="A28" s="13"/>
      <c r="B28" s="49"/>
      <c r="C28" s="13"/>
      <c r="D28" s="14"/>
      <c r="E28" s="14"/>
      <c r="F28" s="122"/>
      <c r="G28" s="123"/>
      <c r="H28" s="122"/>
      <c r="I28" s="124"/>
      <c r="J28" s="124"/>
      <c r="K28" s="123"/>
      <c r="L28" s="123"/>
      <c r="M28" s="124"/>
      <c r="N28" s="123"/>
      <c r="O28" s="124"/>
      <c r="P28" s="124"/>
      <c r="Q28" s="123"/>
      <c r="R28" s="125"/>
      <c r="S28" s="126"/>
      <c r="T28" s="124"/>
      <c r="U28" s="126"/>
      <c r="V28" s="124"/>
      <c r="W28" s="126"/>
      <c r="X28" s="124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" customHeight="1" x14ac:dyDescent="0.6">
      <c r="A29" s="19"/>
      <c r="B29" s="51"/>
      <c r="C29" s="139" t="s">
        <v>114</v>
      </c>
      <c r="D29" s="53"/>
      <c r="E29" s="21"/>
      <c r="F29" s="3"/>
      <c r="G29" s="121"/>
      <c r="H29" s="3"/>
      <c r="I29" s="121"/>
      <c r="J29" s="193"/>
      <c r="K29" s="194"/>
      <c r="L29" s="195"/>
      <c r="M29" s="121"/>
      <c r="N29" s="193"/>
      <c r="O29" s="194"/>
      <c r="P29" s="195"/>
      <c r="Q29" s="121"/>
      <c r="R29" s="3"/>
      <c r="S29" s="121"/>
      <c r="T29" s="3"/>
      <c r="U29" s="121"/>
      <c r="V29" s="3"/>
      <c r="W29" s="121"/>
      <c r="X29" s="3"/>
      <c r="Y29" s="54"/>
      <c r="Z29" s="55">
        <f>SUM(F29:X29)</f>
        <v>0</v>
      </c>
      <c r="AA29" s="56"/>
      <c r="AB29" s="57"/>
    </row>
    <row r="30" spans="1:35" ht="5" customHeight="1" x14ac:dyDescent="0.65">
      <c r="A30" s="13"/>
      <c r="B30" s="49"/>
      <c r="C30" s="13"/>
      <c r="D30" s="14"/>
      <c r="E30" s="14"/>
      <c r="F30" s="122"/>
      <c r="G30" s="123"/>
      <c r="H30" s="122"/>
      <c r="I30" s="124"/>
      <c r="J30" s="124"/>
      <c r="K30" s="123"/>
      <c r="L30" s="123"/>
      <c r="M30" s="124"/>
      <c r="N30" s="123"/>
      <c r="O30" s="124"/>
      <c r="P30" s="124"/>
      <c r="Q30" s="123"/>
      <c r="R30" s="125"/>
      <c r="S30" s="126"/>
      <c r="T30" s="124"/>
      <c r="U30" s="126"/>
      <c r="V30" s="124"/>
      <c r="W30" s="126"/>
      <c r="X30" s="124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" customHeight="1" x14ac:dyDescent="0.6">
      <c r="A31" s="19"/>
      <c r="B31" s="51"/>
      <c r="C31" s="139" t="s">
        <v>115</v>
      </c>
      <c r="D31" s="53"/>
      <c r="E31" s="21"/>
      <c r="F31" s="3"/>
      <c r="G31" s="121"/>
      <c r="H31" s="3"/>
      <c r="I31" s="121"/>
      <c r="J31" s="193"/>
      <c r="K31" s="194"/>
      <c r="L31" s="195"/>
      <c r="M31" s="121"/>
      <c r="N31" s="193"/>
      <c r="O31" s="194"/>
      <c r="P31" s="195"/>
      <c r="Q31" s="121"/>
      <c r="R31" s="3"/>
      <c r="S31" s="121"/>
      <c r="T31" s="3"/>
      <c r="U31" s="121"/>
      <c r="V31" s="3"/>
      <c r="W31" s="121"/>
      <c r="X31" s="3"/>
      <c r="Y31" s="54"/>
      <c r="Z31" s="55">
        <f>SUM(F31:X31)</f>
        <v>0</v>
      </c>
      <c r="AA31" s="56"/>
      <c r="AB31" s="57"/>
    </row>
    <row r="32" spans="1:35" ht="5" customHeight="1" x14ac:dyDescent="0.65">
      <c r="A32" s="13"/>
      <c r="B32" s="49"/>
      <c r="C32" s="13"/>
      <c r="D32" s="14"/>
      <c r="E32" s="14"/>
      <c r="F32" s="122"/>
      <c r="G32" s="123"/>
      <c r="H32" s="122"/>
      <c r="I32" s="124"/>
      <c r="J32" s="124"/>
      <c r="K32" s="123"/>
      <c r="L32" s="123"/>
      <c r="M32" s="124"/>
      <c r="N32" s="123"/>
      <c r="O32" s="124"/>
      <c r="P32" s="124"/>
      <c r="Q32" s="123"/>
      <c r="R32" s="125"/>
      <c r="S32" s="126"/>
      <c r="T32" s="124"/>
      <c r="U32" s="126"/>
      <c r="V32" s="124"/>
      <c r="W32" s="126"/>
      <c r="X32" s="124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" customHeight="1" x14ac:dyDescent="0.6">
      <c r="A33" s="19"/>
      <c r="B33" s="51"/>
      <c r="C33" s="139" t="s">
        <v>116</v>
      </c>
      <c r="D33" s="53"/>
      <c r="E33" s="21"/>
      <c r="F33" s="3"/>
      <c r="G33" s="121"/>
      <c r="H33" s="3"/>
      <c r="I33" s="121"/>
      <c r="J33" s="193"/>
      <c r="K33" s="194"/>
      <c r="L33" s="195"/>
      <c r="M33" s="121"/>
      <c r="N33" s="193"/>
      <c r="O33" s="194"/>
      <c r="P33" s="195"/>
      <c r="Q33" s="121"/>
      <c r="R33" s="3"/>
      <c r="S33" s="121"/>
      <c r="T33" s="3"/>
      <c r="U33" s="121"/>
      <c r="V33" s="3"/>
      <c r="W33" s="121"/>
      <c r="X33" s="3"/>
      <c r="Y33" s="54"/>
      <c r="Z33" s="55">
        <f>SUM(F33:X33)</f>
        <v>0</v>
      </c>
      <c r="AA33" s="56"/>
      <c r="AB33" s="57"/>
    </row>
    <row r="34" spans="1:35" ht="5" customHeight="1" thickBot="1" x14ac:dyDescent="0.8">
      <c r="A34" s="13"/>
      <c r="B34" s="49"/>
      <c r="C34" s="173"/>
      <c r="D34" s="173"/>
      <c r="E34" s="14"/>
      <c r="F34" s="64"/>
      <c r="G34" s="10"/>
      <c r="H34" s="64"/>
      <c r="I34" s="10"/>
      <c r="J34" s="174"/>
      <c r="K34" s="174"/>
      <c r="L34" s="174"/>
      <c r="M34" s="10"/>
      <c r="N34" s="174"/>
      <c r="O34" s="174"/>
      <c r="P34" s="174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" customHeight="1" x14ac:dyDescent="0.6">
      <c r="A35" s="19"/>
      <c r="B35" s="51"/>
      <c r="C35" s="175" t="s">
        <v>0</v>
      </c>
      <c r="D35" s="176"/>
      <c r="E35" s="57"/>
      <c r="F35" s="67">
        <f>SUM(F21:F33)</f>
        <v>0</v>
      </c>
      <c r="G35" s="21"/>
      <c r="H35" s="68">
        <f>SUM(H21:H33)</f>
        <v>0</v>
      </c>
      <c r="I35" s="57"/>
      <c r="J35" s="196">
        <f>SUM(J21:L33)</f>
        <v>0</v>
      </c>
      <c r="K35" s="197"/>
      <c r="L35" s="198"/>
      <c r="M35" s="57"/>
      <c r="N35" s="196">
        <f>SUM(N21:P33)</f>
        <v>0</v>
      </c>
      <c r="O35" s="197"/>
      <c r="P35" s="198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6"/>
      <c r="AB35" s="57"/>
    </row>
    <row r="36" spans="1:35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" customHeight="1" x14ac:dyDescent="0.65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" customHeight="1" x14ac:dyDescent="0.65">
      <c r="A38" s="13"/>
      <c r="B38" s="29" t="s">
        <v>107</v>
      </c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65">
      <c r="A40" s="9"/>
      <c r="B40" s="40"/>
      <c r="C40" s="76"/>
      <c r="D40" s="77"/>
      <c r="E40" s="44"/>
      <c r="F40" s="157" t="s">
        <v>103</v>
      </c>
      <c r="G40" s="44"/>
      <c r="H40" s="184" t="s">
        <v>102</v>
      </c>
      <c r="I40" s="185"/>
      <c r="J40" s="186"/>
      <c r="K40" s="44"/>
      <c r="L40" s="184" t="s">
        <v>105</v>
      </c>
      <c r="M40" s="185"/>
      <c r="N40" s="186"/>
      <c r="O40" s="42"/>
      <c r="R40" s="187"/>
      <c r="S40" s="187"/>
      <c r="T40" s="187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" customHeight="1" x14ac:dyDescent="0.65">
      <c r="A41" s="13"/>
      <c r="B41" s="40"/>
      <c r="C41" s="10"/>
      <c r="E41" s="78"/>
      <c r="F41" s="158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7"/>
      <c r="S41" s="187"/>
      <c r="T41" s="187"/>
    </row>
    <row r="42" spans="1:35" ht="13.75" thickBot="1" x14ac:dyDescent="0.75">
      <c r="A42" s="11"/>
      <c r="B42" s="40"/>
      <c r="C42" s="80"/>
      <c r="D42" s="81"/>
      <c r="E42" s="44"/>
      <c r="F42" s="159"/>
      <c r="G42" s="44"/>
      <c r="H42" s="47" t="s">
        <v>101</v>
      </c>
      <c r="I42" s="44"/>
      <c r="J42" s="47" t="s">
        <v>100</v>
      </c>
      <c r="K42" s="44"/>
      <c r="L42" s="47" t="s">
        <v>101</v>
      </c>
      <c r="M42" s="44"/>
      <c r="N42" s="47" t="s">
        <v>100</v>
      </c>
      <c r="O42" s="42"/>
      <c r="Q42" s="10"/>
      <c r="R42" s="187"/>
      <c r="S42" s="187"/>
      <c r="T42" s="187"/>
    </row>
    <row r="43" spans="1:35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 t="str">
        <f>IFERROR(H43/F43,"")</f>
        <v/>
      </c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8" customFormat="1" ht="16" customHeight="1" x14ac:dyDescent="0.6">
      <c r="A44" s="84"/>
      <c r="B44" s="85"/>
      <c r="C44" s="117" t="s">
        <v>111</v>
      </c>
      <c r="D44" s="53"/>
      <c r="E44" s="83"/>
      <c r="F44" s="3"/>
      <c r="G44" s="121"/>
      <c r="H44" s="3"/>
      <c r="I44" s="86"/>
      <c r="J44" s="141">
        <f>IFERROR(H44/F44,0)</f>
        <v>0</v>
      </c>
      <c r="K44" s="86"/>
      <c r="L44" s="140"/>
      <c r="M44" s="87"/>
      <c r="N44" s="90"/>
      <c r="O44" s="42"/>
      <c r="P44" s="83"/>
      <c r="R44" s="89"/>
      <c r="S44" s="86"/>
      <c r="T44" s="90"/>
      <c r="U44" s="83"/>
      <c r="W44" s="83"/>
      <c r="Y44" s="83"/>
      <c r="AA44" s="83"/>
      <c r="AB44" s="83"/>
      <c r="AD44" s="83"/>
      <c r="AF44" s="83"/>
      <c r="AG44" s="91"/>
      <c r="AH44" s="83"/>
      <c r="AI44" s="83"/>
    </row>
    <row r="45" spans="1:35" s="99" customFormat="1" ht="5" customHeight="1" x14ac:dyDescent="0.6">
      <c r="A45" s="92"/>
      <c r="B45" s="93"/>
      <c r="C45" s="94"/>
      <c r="D45" s="95"/>
      <c r="E45" s="78"/>
      <c r="F45" s="127"/>
      <c r="G45" s="128"/>
      <c r="H45" s="127"/>
      <c r="I45" s="97"/>
      <c r="J45" s="142"/>
      <c r="K45" s="97"/>
      <c r="L45" s="79"/>
      <c r="M45" s="79"/>
      <c r="N45" s="79"/>
      <c r="O45" s="56"/>
      <c r="P45" s="98"/>
      <c r="R45" s="97"/>
      <c r="S45" s="97"/>
      <c r="T45" s="97"/>
      <c r="U45" s="98"/>
      <c r="W45" s="98"/>
      <c r="Y45" s="98"/>
      <c r="AA45" s="98"/>
      <c r="AB45" s="98"/>
      <c r="AD45" s="98"/>
      <c r="AF45" s="98"/>
      <c r="AG45" s="100"/>
      <c r="AH45" s="98"/>
      <c r="AI45" s="98"/>
    </row>
    <row r="46" spans="1:35" s="88" customFormat="1" ht="16" customHeight="1" x14ac:dyDescent="0.6">
      <c r="A46" s="84"/>
      <c r="B46" s="85"/>
      <c r="C46" s="117" t="s">
        <v>110</v>
      </c>
      <c r="D46" s="53"/>
      <c r="E46" s="83"/>
      <c r="F46" s="3"/>
      <c r="G46" s="121"/>
      <c r="J46" s="143"/>
      <c r="K46" s="86"/>
      <c r="L46" s="3"/>
      <c r="M46" s="101"/>
      <c r="N46" s="141">
        <f>IFERROR(L46/F46,0)</f>
        <v>0</v>
      </c>
      <c r="O46" s="56"/>
      <c r="P46" s="83"/>
      <c r="R46" s="89"/>
      <c r="S46" s="86"/>
      <c r="T46" s="90"/>
      <c r="U46" s="83"/>
      <c r="W46" s="83"/>
      <c r="Y46" s="83"/>
      <c r="AA46" s="83"/>
      <c r="AB46" s="83"/>
      <c r="AD46" s="83"/>
      <c r="AF46" s="83"/>
      <c r="AG46" s="91"/>
      <c r="AH46" s="83"/>
      <c r="AI46" s="83"/>
    </row>
    <row r="47" spans="1:35" s="99" customFormat="1" ht="5" customHeight="1" thickBot="1" x14ac:dyDescent="0.8">
      <c r="A47" s="92"/>
      <c r="B47" s="93"/>
      <c r="C47" s="173"/>
      <c r="D47" s="173"/>
      <c r="E47" s="78"/>
      <c r="F47" s="102"/>
      <c r="G47" s="96"/>
      <c r="H47" s="102"/>
      <c r="I47" s="78"/>
      <c r="J47" s="144"/>
      <c r="K47" s="78"/>
      <c r="L47" s="103"/>
      <c r="M47" s="78"/>
      <c r="N47" s="144"/>
      <c r="O47" s="42"/>
      <c r="P47" s="98"/>
      <c r="R47" s="97"/>
      <c r="S47" s="97"/>
      <c r="T47" s="97"/>
      <c r="U47" s="98"/>
      <c r="W47" s="98"/>
      <c r="Y47" s="98"/>
      <c r="AA47" s="98"/>
      <c r="AB47" s="98"/>
      <c r="AD47" s="98"/>
      <c r="AF47" s="98"/>
      <c r="AG47" s="100"/>
      <c r="AH47" s="98"/>
      <c r="AI47" s="98"/>
    </row>
    <row r="48" spans="1:35" s="88" customFormat="1" ht="16" customHeight="1" x14ac:dyDescent="0.6">
      <c r="A48" s="84"/>
      <c r="B48" s="85"/>
      <c r="C48" s="175" t="s">
        <v>0</v>
      </c>
      <c r="D48" s="176"/>
      <c r="E48" s="83"/>
      <c r="F48" s="67">
        <f>SUM(F44:F46)</f>
        <v>0</v>
      </c>
      <c r="G48" s="21"/>
      <c r="H48" s="67">
        <f>H44</f>
        <v>0</v>
      </c>
      <c r="I48" s="83"/>
      <c r="J48" s="141">
        <f>IFERROR(H48/F48,0)</f>
        <v>0</v>
      </c>
      <c r="K48" s="86"/>
      <c r="L48" s="67">
        <f>L46</f>
        <v>0</v>
      </c>
      <c r="M48" s="83"/>
      <c r="N48" s="141">
        <f>IFERROR(L48/F48,0)</f>
        <v>0</v>
      </c>
      <c r="O48" s="56"/>
      <c r="P48" s="83"/>
      <c r="R48" s="183"/>
      <c r="S48" s="183"/>
      <c r="T48" s="183"/>
      <c r="U48" s="83"/>
      <c r="W48" s="83"/>
      <c r="Y48" s="83"/>
      <c r="AA48" s="83"/>
      <c r="AB48" s="83"/>
      <c r="AD48" s="83"/>
      <c r="AF48" s="83"/>
      <c r="AG48" s="91"/>
      <c r="AH48" s="83"/>
      <c r="AI48" s="83"/>
    </row>
    <row r="49" spans="1:35" ht="11" customHeight="1" x14ac:dyDescent="0.65">
      <c r="B49" s="69"/>
      <c r="C49" s="104"/>
      <c r="D49" s="105"/>
      <c r="E49" s="106"/>
      <c r="F49" s="107"/>
      <c r="G49" s="106"/>
      <c r="H49" s="106"/>
      <c r="I49" s="108"/>
      <c r="J49" s="106"/>
      <c r="K49" s="108"/>
      <c r="L49" s="107"/>
      <c r="M49" s="108"/>
      <c r="N49" s="107"/>
      <c r="O49" s="73"/>
      <c r="P49" s="109"/>
      <c r="Q49" s="10"/>
      <c r="R49" s="11"/>
      <c r="S49" s="110"/>
      <c r="T49" s="11"/>
    </row>
    <row r="50" spans="1:35" ht="14" customHeight="1" x14ac:dyDescent="0.65">
      <c r="B50" s="13"/>
      <c r="C50" s="111"/>
      <c r="D50" s="81"/>
      <c r="E50" s="21"/>
      <c r="F50" s="112"/>
      <c r="G50" s="110"/>
      <c r="H50" s="110"/>
      <c r="J50" s="110"/>
      <c r="K50" s="110"/>
      <c r="L50" s="112"/>
      <c r="M50" s="110"/>
      <c r="N50" s="112"/>
      <c r="Q50" s="110"/>
      <c r="R50" s="11"/>
      <c r="S50" s="21"/>
      <c r="T50" s="129"/>
    </row>
    <row r="51" spans="1:35" s="20" customFormat="1" ht="20" customHeight="1" x14ac:dyDescent="0.6">
      <c r="A51" s="19"/>
      <c r="B51" s="29" t="s">
        <v>93</v>
      </c>
      <c r="C51" s="113"/>
      <c r="D51" s="114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5"/>
      <c r="Y51" s="32"/>
      <c r="Z51" s="116"/>
      <c r="AA51" s="32"/>
      <c r="AB51" s="32"/>
    </row>
    <row r="52" spans="1:35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5" customHeight="1" x14ac:dyDescent="0.6">
      <c r="A53" s="10"/>
      <c r="B53" s="40"/>
      <c r="C53" s="160"/>
      <c r="D53" s="160"/>
      <c r="F53" s="161" t="s">
        <v>81</v>
      </c>
      <c r="G53" s="162"/>
      <c r="H53" s="163"/>
      <c r="I53" s="44"/>
      <c r="J53" s="164" t="s">
        <v>82</v>
      </c>
      <c r="K53" s="165"/>
      <c r="L53" s="166"/>
      <c r="M53" s="44"/>
      <c r="N53" s="164" t="s">
        <v>2</v>
      </c>
      <c r="O53" s="165"/>
      <c r="P53" s="166"/>
      <c r="Q53" s="44"/>
      <c r="R53" s="157" t="s">
        <v>3</v>
      </c>
      <c r="S53" s="44"/>
      <c r="T53" s="157" t="s">
        <v>6</v>
      </c>
      <c r="U53" s="44"/>
      <c r="V53" s="157" t="s">
        <v>4</v>
      </c>
      <c r="W53" s="44"/>
      <c r="X53" s="157" t="s">
        <v>7</v>
      </c>
      <c r="Y53" s="44"/>
      <c r="Z53" s="157" t="s">
        <v>0</v>
      </c>
      <c r="AA53" s="42"/>
      <c r="AD53" s="10"/>
      <c r="AF53" s="10"/>
      <c r="AG53" s="10"/>
      <c r="AH53" s="10"/>
      <c r="AI53" s="10"/>
    </row>
    <row r="54" spans="1:35" ht="5" customHeight="1" x14ac:dyDescent="0.6">
      <c r="A54" s="10"/>
      <c r="B54" s="40"/>
      <c r="C54" s="160"/>
      <c r="D54" s="160"/>
      <c r="F54" s="43"/>
      <c r="J54" s="167"/>
      <c r="K54" s="168"/>
      <c r="L54" s="169"/>
      <c r="N54" s="167"/>
      <c r="O54" s="168"/>
      <c r="P54" s="169"/>
      <c r="R54" s="158"/>
      <c r="T54" s="158"/>
      <c r="V54" s="158"/>
      <c r="X54" s="158"/>
      <c r="Z54" s="158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75">
      <c r="B55" s="46"/>
      <c r="C55" s="160"/>
      <c r="D55" s="160"/>
      <c r="E55" s="44"/>
      <c r="F55" s="47" t="s">
        <v>1</v>
      </c>
      <c r="G55" s="44"/>
      <c r="H55" s="47" t="s">
        <v>89</v>
      </c>
      <c r="J55" s="170"/>
      <c r="K55" s="171"/>
      <c r="L55" s="172"/>
      <c r="N55" s="170"/>
      <c r="O55" s="171"/>
      <c r="P55" s="172"/>
      <c r="R55" s="159"/>
      <c r="T55" s="159"/>
      <c r="V55" s="159"/>
      <c r="X55" s="159"/>
      <c r="Z55" s="159"/>
      <c r="AA55" s="48"/>
      <c r="AB55" s="44"/>
    </row>
    <row r="56" spans="1:35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" customHeight="1" x14ac:dyDescent="0.65">
      <c r="B58" s="51"/>
      <c r="C58" s="188" t="s">
        <v>95</v>
      </c>
      <c r="D58" s="189" t="s">
        <v>83</v>
      </c>
      <c r="E58" s="21"/>
      <c r="F58" s="3"/>
      <c r="G58" s="121"/>
      <c r="H58" s="3"/>
      <c r="I58" s="121"/>
      <c r="J58" s="193"/>
      <c r="K58" s="194"/>
      <c r="L58" s="195"/>
      <c r="M58" s="121"/>
      <c r="N58" s="193"/>
      <c r="O58" s="194"/>
      <c r="P58" s="195"/>
      <c r="Q58" s="121"/>
      <c r="R58" s="3"/>
      <c r="S58" s="121"/>
      <c r="T58" s="3"/>
      <c r="U58" s="121"/>
      <c r="V58" s="3"/>
      <c r="W58" s="121"/>
      <c r="X58" s="3"/>
      <c r="Y58" s="54"/>
      <c r="Z58" s="55">
        <f>SUM(F58:X58)</f>
        <v>0</v>
      </c>
      <c r="AA58" s="56"/>
      <c r="AB58" s="57"/>
      <c r="AD58" s="10"/>
      <c r="AF58" s="10"/>
      <c r="AG58" s="10"/>
      <c r="AH58" s="10"/>
      <c r="AI58" s="10"/>
    </row>
    <row r="59" spans="1:35" s="16" customFormat="1" ht="5" customHeight="1" x14ac:dyDescent="0.65">
      <c r="A59" s="9"/>
      <c r="B59" s="49"/>
      <c r="C59" s="50"/>
      <c r="D59" s="14"/>
      <c r="E59" s="15"/>
      <c r="F59" s="122"/>
      <c r="G59" s="123"/>
      <c r="H59" s="122"/>
      <c r="I59" s="124"/>
      <c r="J59" s="124"/>
      <c r="K59" s="123"/>
      <c r="L59" s="123"/>
      <c r="M59" s="124"/>
      <c r="N59" s="123"/>
      <c r="O59" s="124"/>
      <c r="P59" s="124"/>
      <c r="Q59" s="123"/>
      <c r="R59" s="125"/>
      <c r="S59" s="126"/>
      <c r="T59" s="124"/>
      <c r="U59" s="126"/>
      <c r="V59" s="124"/>
      <c r="W59" s="126"/>
      <c r="X59" s="124"/>
      <c r="Y59" s="62"/>
      <c r="Z59" s="11"/>
      <c r="AA59" s="18"/>
      <c r="AB59" s="15"/>
    </row>
    <row r="60" spans="1:35" ht="17" customHeight="1" x14ac:dyDescent="0.65">
      <c r="B60" s="51"/>
      <c r="C60" s="188" t="s">
        <v>96</v>
      </c>
      <c r="D60" s="189" t="s">
        <v>84</v>
      </c>
      <c r="E60" s="21"/>
      <c r="F60" s="3"/>
      <c r="G60" s="121"/>
      <c r="H60" s="3"/>
      <c r="I60" s="121"/>
      <c r="J60" s="193"/>
      <c r="K60" s="194"/>
      <c r="L60" s="195"/>
      <c r="M60" s="121"/>
      <c r="N60" s="193"/>
      <c r="O60" s="194"/>
      <c r="P60" s="195"/>
      <c r="Q60" s="121"/>
      <c r="R60" s="3"/>
      <c r="S60" s="121"/>
      <c r="T60" s="3"/>
      <c r="U60" s="121"/>
      <c r="V60" s="3"/>
      <c r="W60" s="121"/>
      <c r="X60" s="3"/>
      <c r="Y60" s="54"/>
      <c r="Z60" s="55">
        <f>SUM(F60:X60)</f>
        <v>0</v>
      </c>
      <c r="AA60" s="56"/>
      <c r="AB60" s="57"/>
      <c r="AD60" s="10"/>
      <c r="AF60" s="10"/>
      <c r="AG60" s="10"/>
      <c r="AH60" s="10"/>
      <c r="AI60" s="10"/>
    </row>
    <row r="61" spans="1:35" s="16" customFormat="1" ht="5" customHeight="1" x14ac:dyDescent="0.65">
      <c r="A61" s="9"/>
      <c r="B61" s="49"/>
      <c r="C61" s="50"/>
      <c r="D61" s="14"/>
      <c r="E61" s="15"/>
      <c r="F61" s="122"/>
      <c r="G61" s="123"/>
      <c r="H61" s="122"/>
      <c r="I61" s="124"/>
      <c r="J61" s="124"/>
      <c r="K61" s="123"/>
      <c r="L61" s="123"/>
      <c r="M61" s="124"/>
      <c r="N61" s="123"/>
      <c r="O61" s="124"/>
      <c r="P61" s="124"/>
      <c r="Q61" s="123"/>
      <c r="R61" s="125"/>
      <c r="S61" s="126"/>
      <c r="T61" s="124"/>
      <c r="U61" s="126"/>
      <c r="V61" s="124"/>
      <c r="W61" s="126"/>
      <c r="X61" s="124"/>
      <c r="Y61" s="62"/>
      <c r="Z61" s="11"/>
      <c r="AA61" s="18"/>
      <c r="AB61" s="15"/>
    </row>
    <row r="62" spans="1:35" ht="17" customHeight="1" x14ac:dyDescent="0.65">
      <c r="B62" s="51"/>
      <c r="C62" s="188" t="s">
        <v>97</v>
      </c>
      <c r="D62" s="189" t="s">
        <v>85</v>
      </c>
      <c r="E62" s="21"/>
      <c r="F62" s="3"/>
      <c r="G62" s="121"/>
      <c r="H62" s="3"/>
      <c r="I62" s="121"/>
      <c r="J62" s="193"/>
      <c r="K62" s="194"/>
      <c r="L62" s="195"/>
      <c r="M62" s="121"/>
      <c r="N62" s="193"/>
      <c r="O62" s="194"/>
      <c r="P62" s="195"/>
      <c r="Q62" s="121"/>
      <c r="R62" s="3"/>
      <c r="S62" s="121"/>
      <c r="T62" s="3"/>
      <c r="U62" s="121"/>
      <c r="V62" s="3"/>
      <c r="W62" s="121"/>
      <c r="X62" s="3"/>
      <c r="Y62" s="54"/>
      <c r="Z62" s="55">
        <f>SUM(F62:X62)</f>
        <v>0</v>
      </c>
      <c r="AA62" s="56"/>
      <c r="AB62" s="57"/>
      <c r="AD62" s="10"/>
      <c r="AF62" s="10"/>
      <c r="AG62" s="10"/>
      <c r="AH62" s="10"/>
      <c r="AI62" s="10"/>
    </row>
    <row r="63" spans="1:35" s="16" customFormat="1" ht="5" customHeight="1" x14ac:dyDescent="0.65">
      <c r="A63" s="9"/>
      <c r="B63" s="49"/>
      <c r="C63" s="50"/>
      <c r="D63" s="14"/>
      <c r="E63" s="15"/>
      <c r="F63" s="122"/>
      <c r="G63" s="123"/>
      <c r="H63" s="122"/>
      <c r="I63" s="124"/>
      <c r="J63" s="124"/>
      <c r="K63" s="123"/>
      <c r="L63" s="123"/>
      <c r="M63" s="124"/>
      <c r="N63" s="123"/>
      <c r="O63" s="124"/>
      <c r="P63" s="124"/>
      <c r="Q63" s="123"/>
      <c r="R63" s="125"/>
      <c r="S63" s="126"/>
      <c r="T63" s="124"/>
      <c r="U63" s="126"/>
      <c r="V63" s="124"/>
      <c r="W63" s="126"/>
      <c r="X63" s="124"/>
      <c r="Y63" s="62"/>
      <c r="Z63" s="11"/>
      <c r="AA63" s="18"/>
      <c r="AB63" s="15"/>
    </row>
    <row r="64" spans="1:35" ht="17" customHeight="1" x14ac:dyDescent="0.65">
      <c r="B64" s="51"/>
      <c r="C64" s="188" t="s">
        <v>98</v>
      </c>
      <c r="D64" s="189" t="s">
        <v>86</v>
      </c>
      <c r="E64" s="21"/>
      <c r="F64" s="3"/>
      <c r="G64" s="121"/>
      <c r="H64" s="3"/>
      <c r="I64" s="121"/>
      <c r="J64" s="193"/>
      <c r="K64" s="194"/>
      <c r="L64" s="195"/>
      <c r="M64" s="121"/>
      <c r="N64" s="193"/>
      <c r="O64" s="194"/>
      <c r="P64" s="195"/>
      <c r="Q64" s="121"/>
      <c r="R64" s="3"/>
      <c r="S64" s="121"/>
      <c r="T64" s="3"/>
      <c r="U64" s="121"/>
      <c r="V64" s="3"/>
      <c r="W64" s="121"/>
      <c r="X64" s="3"/>
      <c r="Y64" s="54"/>
      <c r="Z64" s="55">
        <f>SUM(F64:X64)</f>
        <v>0</v>
      </c>
      <c r="AA64" s="56"/>
      <c r="AB64" s="57"/>
      <c r="AD64" s="10"/>
      <c r="AF64" s="10"/>
      <c r="AG64" s="10"/>
      <c r="AH64" s="10"/>
      <c r="AI64" s="10"/>
    </row>
    <row r="65" spans="1:35" s="16" customFormat="1" ht="5" customHeight="1" x14ac:dyDescent="0.65">
      <c r="A65" s="9"/>
      <c r="B65" s="49"/>
      <c r="C65" s="50"/>
      <c r="D65" s="14"/>
      <c r="E65" s="15"/>
      <c r="F65" s="122"/>
      <c r="G65" s="123"/>
      <c r="H65" s="122"/>
      <c r="I65" s="124"/>
      <c r="J65" s="124"/>
      <c r="K65" s="123"/>
      <c r="L65" s="123"/>
      <c r="M65" s="124"/>
      <c r="N65" s="123"/>
      <c r="O65" s="124"/>
      <c r="P65" s="124"/>
      <c r="Q65" s="123"/>
      <c r="R65" s="125"/>
      <c r="S65" s="126"/>
      <c r="T65" s="124"/>
      <c r="U65" s="126"/>
      <c r="V65" s="124"/>
      <c r="W65" s="126"/>
      <c r="X65" s="124"/>
      <c r="Y65" s="62"/>
      <c r="Z65" s="11"/>
      <c r="AA65" s="18"/>
      <c r="AB65" s="15"/>
    </row>
    <row r="66" spans="1:35" s="11" customFormat="1" ht="17" customHeight="1" x14ac:dyDescent="0.65">
      <c r="A66" s="9"/>
      <c r="B66" s="51"/>
      <c r="C66" s="188" t="s">
        <v>99</v>
      </c>
      <c r="D66" s="189" t="s">
        <v>87</v>
      </c>
      <c r="E66" s="21"/>
      <c r="F66" s="3"/>
      <c r="G66" s="121"/>
      <c r="H66" s="3"/>
      <c r="I66" s="121"/>
      <c r="J66" s="193"/>
      <c r="K66" s="194"/>
      <c r="L66" s="195"/>
      <c r="M66" s="121"/>
      <c r="N66" s="193"/>
      <c r="O66" s="194"/>
      <c r="P66" s="195"/>
      <c r="Q66" s="121"/>
      <c r="R66" s="3"/>
      <c r="S66" s="121"/>
      <c r="T66" s="3"/>
      <c r="U66" s="121"/>
      <c r="V66" s="3"/>
      <c r="W66" s="121"/>
      <c r="X66" s="3"/>
      <c r="Y66" s="54"/>
      <c r="Z66" s="55">
        <f>SUM(F66:X66)</f>
        <v>0</v>
      </c>
      <c r="AA66" s="56"/>
      <c r="AB66" s="57"/>
    </row>
    <row r="67" spans="1:35" ht="5" customHeight="1" thickBot="1" x14ac:dyDescent="0.8">
      <c r="A67" s="13"/>
      <c r="B67" s="49"/>
      <c r="C67" s="173"/>
      <c r="D67" s="173"/>
      <c r="E67" s="14"/>
      <c r="F67" s="64"/>
      <c r="G67" s="10"/>
      <c r="H67" s="64"/>
      <c r="I67" s="10"/>
      <c r="J67" s="174"/>
      <c r="K67" s="174"/>
      <c r="L67" s="174"/>
      <c r="M67" s="10"/>
      <c r="N67" s="174"/>
      <c r="O67" s="174"/>
      <c r="P67" s="174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" customHeight="1" x14ac:dyDescent="0.65">
      <c r="A68" s="118"/>
      <c r="B68" s="119"/>
      <c r="C68" s="175" t="s">
        <v>0</v>
      </c>
      <c r="D68" s="176"/>
      <c r="E68" s="57"/>
      <c r="F68" s="67">
        <f>SUM(F58:F66)</f>
        <v>0</v>
      </c>
      <c r="G68" s="21"/>
      <c r="H68" s="68">
        <f>SUM(H58:H66)</f>
        <v>0</v>
      </c>
      <c r="I68" s="57"/>
      <c r="J68" s="196">
        <f>SUM(J58:L66)</f>
        <v>0</v>
      </c>
      <c r="K68" s="197"/>
      <c r="L68" s="198"/>
      <c r="M68" s="57"/>
      <c r="N68" s="196">
        <f>SUM(N58:P66)</f>
        <v>0</v>
      </c>
      <c r="O68" s="197"/>
      <c r="P68" s="198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6"/>
      <c r="AB68" s="120"/>
    </row>
    <row r="69" spans="1:35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.5" x14ac:dyDescent="0.65">
      <c r="A71" s="9"/>
      <c r="B71" s="9"/>
      <c r="C71" s="129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.5" x14ac:dyDescent="0.65">
      <c r="A72" s="9"/>
      <c r="B72" s="9"/>
      <c r="C72" s="129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" customHeight="1" x14ac:dyDescent="0.65">
      <c r="AD74" s="10"/>
      <c r="AF74" s="10"/>
      <c r="AG74" s="10"/>
      <c r="AH74" s="10"/>
      <c r="AI74" s="10"/>
    </row>
    <row r="75" spans="1:35" ht="23" customHeight="1" x14ac:dyDescent="0.65">
      <c r="AD75" s="10"/>
      <c r="AF75" s="10"/>
      <c r="AG75" s="10"/>
      <c r="AH75" s="10"/>
      <c r="AI75" s="10"/>
    </row>
    <row r="76" spans="1:35" ht="23" customHeight="1" x14ac:dyDescent="0.65">
      <c r="AD76" s="10"/>
      <c r="AF76" s="10"/>
      <c r="AG76" s="10"/>
      <c r="AH76" s="10"/>
      <c r="AI76" s="10"/>
    </row>
    <row r="77" spans="1:35" ht="23" customHeight="1" x14ac:dyDescent="0.65">
      <c r="AD77" s="10"/>
      <c r="AF77" s="10"/>
      <c r="AG77" s="10"/>
      <c r="AH77" s="10"/>
      <c r="AI77" s="10"/>
    </row>
    <row r="78" spans="1:35" ht="23" customHeight="1" x14ac:dyDescent="0.65">
      <c r="AD78" s="10"/>
      <c r="AF78" s="10"/>
      <c r="AG78" s="10"/>
      <c r="AH78" s="10"/>
      <c r="AI78" s="10"/>
    </row>
    <row r="79" spans="1:35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C67:D67"/>
    <mergeCell ref="J67:L67"/>
    <mergeCell ref="N67:P67"/>
    <mergeCell ref="C68:D68"/>
    <mergeCell ref="J68:L68"/>
    <mergeCell ref="N68:P68"/>
    <mergeCell ref="C64:D64"/>
    <mergeCell ref="J64:L64"/>
    <mergeCell ref="N64:P64"/>
    <mergeCell ref="C66:D66"/>
    <mergeCell ref="J66:L66"/>
    <mergeCell ref="N66:P66"/>
    <mergeCell ref="C60:D60"/>
    <mergeCell ref="J60:L60"/>
    <mergeCell ref="N60:P60"/>
    <mergeCell ref="C62:D62"/>
    <mergeCell ref="J62:L62"/>
    <mergeCell ref="N62:P62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J27:L27"/>
    <mergeCell ref="N27:P27"/>
    <mergeCell ref="J29:L29"/>
    <mergeCell ref="N29:P29"/>
    <mergeCell ref="J31:L31"/>
    <mergeCell ref="N31:P31"/>
    <mergeCell ref="J21:L21"/>
    <mergeCell ref="N21:P21"/>
    <mergeCell ref="J23:L23"/>
    <mergeCell ref="N23:P23"/>
    <mergeCell ref="J25:L25"/>
    <mergeCell ref="N25:P25"/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72"/>
  <sheetViews>
    <sheetView topLeftCell="A29" workbookViewId="0">
      <selection activeCell="A2" sqref="A2:A72"/>
    </sheetView>
  </sheetViews>
  <sheetFormatPr defaultColWidth="10.81640625" defaultRowHeight="16" x14ac:dyDescent="0.8"/>
  <cols>
    <col min="1" max="1" width="18.81640625" style="5" bestFit="1" customWidth="1"/>
    <col min="2" max="16384" width="10.81640625" style="5"/>
  </cols>
  <sheetData>
    <row r="1" spans="1:1" x14ac:dyDescent="0.8">
      <c r="A1" s="4" t="s">
        <v>10</v>
      </c>
    </row>
    <row r="2" spans="1:1" x14ac:dyDescent="0.8">
      <c r="A2" s="6" t="s">
        <v>11</v>
      </c>
    </row>
    <row r="3" spans="1:1" x14ac:dyDescent="0.8">
      <c r="A3" s="6" t="s">
        <v>12</v>
      </c>
    </row>
    <row r="4" spans="1:1" x14ac:dyDescent="0.8">
      <c r="A4" s="6" t="s">
        <v>13</v>
      </c>
    </row>
    <row r="5" spans="1:1" x14ac:dyDescent="0.8">
      <c r="A5" s="6" t="s">
        <v>14</v>
      </c>
    </row>
    <row r="6" spans="1:1" x14ac:dyDescent="0.8">
      <c r="A6" s="6" t="s">
        <v>15</v>
      </c>
    </row>
    <row r="7" spans="1:1" x14ac:dyDescent="0.8">
      <c r="A7" s="6" t="s">
        <v>16</v>
      </c>
    </row>
    <row r="8" spans="1:1" x14ac:dyDescent="0.8">
      <c r="A8" s="6" t="s">
        <v>17</v>
      </c>
    </row>
    <row r="9" spans="1:1" x14ac:dyDescent="0.8">
      <c r="A9" s="6" t="s">
        <v>18</v>
      </c>
    </row>
    <row r="10" spans="1:1" x14ac:dyDescent="0.8">
      <c r="A10" s="6" t="s">
        <v>19</v>
      </c>
    </row>
    <row r="11" spans="1:1" x14ac:dyDescent="0.8">
      <c r="A11" s="6" t="s">
        <v>20</v>
      </c>
    </row>
    <row r="12" spans="1:1" ht="27" x14ac:dyDescent="0.8">
      <c r="A12" s="1" t="s">
        <v>80</v>
      </c>
    </row>
    <row r="13" spans="1:1" x14ac:dyDescent="0.8">
      <c r="A13" s="6" t="s">
        <v>21</v>
      </c>
    </row>
    <row r="14" spans="1:1" x14ac:dyDescent="0.8">
      <c r="A14" s="6" t="s">
        <v>22</v>
      </c>
    </row>
    <row r="15" spans="1:1" x14ac:dyDescent="0.8">
      <c r="A15" s="6" t="s">
        <v>23</v>
      </c>
    </row>
    <row r="16" spans="1:1" x14ac:dyDescent="0.8">
      <c r="A16" s="6" t="s">
        <v>24</v>
      </c>
    </row>
    <row r="17" spans="1:1" x14ac:dyDescent="0.8">
      <c r="A17" s="6" t="s">
        <v>25</v>
      </c>
    </row>
    <row r="18" spans="1:1" x14ac:dyDescent="0.8">
      <c r="A18" s="6" t="s">
        <v>26</v>
      </c>
    </row>
    <row r="19" spans="1:1" x14ac:dyDescent="0.8">
      <c r="A19" s="6" t="s">
        <v>27</v>
      </c>
    </row>
    <row r="20" spans="1:1" x14ac:dyDescent="0.8">
      <c r="A20" s="6" t="s">
        <v>28</v>
      </c>
    </row>
    <row r="21" spans="1:1" x14ac:dyDescent="0.8">
      <c r="A21" s="6" t="s">
        <v>29</v>
      </c>
    </row>
    <row r="22" spans="1:1" x14ac:dyDescent="0.8">
      <c r="A22" s="6" t="s">
        <v>76</v>
      </c>
    </row>
    <row r="23" spans="1:1" x14ac:dyDescent="0.8">
      <c r="A23" s="6" t="s">
        <v>30</v>
      </c>
    </row>
    <row r="24" spans="1:1" x14ac:dyDescent="0.8">
      <c r="A24" s="6" t="s">
        <v>31</v>
      </c>
    </row>
    <row r="25" spans="1:1" x14ac:dyDescent="0.8">
      <c r="A25" s="6" t="s">
        <v>32</v>
      </c>
    </row>
    <row r="26" spans="1:1" x14ac:dyDescent="0.8">
      <c r="A26" s="6" t="s">
        <v>33</v>
      </c>
    </row>
    <row r="27" spans="1:1" x14ac:dyDescent="0.8">
      <c r="A27" s="6" t="s">
        <v>34</v>
      </c>
    </row>
    <row r="28" spans="1:1" x14ac:dyDescent="0.8">
      <c r="A28" s="6" t="s">
        <v>35</v>
      </c>
    </row>
    <row r="29" spans="1:1" x14ac:dyDescent="0.8">
      <c r="A29" s="6" t="s">
        <v>36</v>
      </c>
    </row>
    <row r="30" spans="1:1" x14ac:dyDescent="0.8">
      <c r="A30" s="6" t="s">
        <v>37</v>
      </c>
    </row>
    <row r="31" spans="1:1" x14ac:dyDescent="0.8">
      <c r="A31" s="6" t="s">
        <v>38</v>
      </c>
    </row>
    <row r="32" spans="1:1" x14ac:dyDescent="0.8">
      <c r="A32" s="6" t="s">
        <v>39</v>
      </c>
    </row>
    <row r="33" spans="1:1" x14ac:dyDescent="0.8">
      <c r="A33" s="6" t="s">
        <v>40</v>
      </c>
    </row>
    <row r="34" spans="1:1" x14ac:dyDescent="0.8">
      <c r="A34" s="6" t="s">
        <v>41</v>
      </c>
    </row>
    <row r="35" spans="1:1" x14ac:dyDescent="0.8">
      <c r="A35" s="6" t="s">
        <v>42</v>
      </c>
    </row>
    <row r="36" spans="1:1" x14ac:dyDescent="0.8">
      <c r="A36" s="6" t="s">
        <v>43</v>
      </c>
    </row>
    <row r="37" spans="1:1" x14ac:dyDescent="0.8">
      <c r="A37" s="6" t="s">
        <v>44</v>
      </c>
    </row>
    <row r="38" spans="1:1" x14ac:dyDescent="0.8">
      <c r="A38" s="6" t="s">
        <v>45</v>
      </c>
    </row>
    <row r="39" spans="1:1" x14ac:dyDescent="0.8">
      <c r="A39" s="6" t="s">
        <v>46</v>
      </c>
    </row>
    <row r="40" spans="1:1" x14ac:dyDescent="0.8">
      <c r="A40" s="6" t="s">
        <v>47</v>
      </c>
    </row>
    <row r="41" spans="1:1" x14ac:dyDescent="0.8">
      <c r="A41" s="2" t="s">
        <v>77</v>
      </c>
    </row>
    <row r="42" spans="1:1" x14ac:dyDescent="0.8">
      <c r="A42" s="1" t="s">
        <v>72</v>
      </c>
    </row>
    <row r="43" spans="1:1" x14ac:dyDescent="0.8">
      <c r="A43" s="1" t="s">
        <v>78</v>
      </c>
    </row>
    <row r="44" spans="1:1" x14ac:dyDescent="0.8">
      <c r="A44" s="7" t="s">
        <v>48</v>
      </c>
    </row>
    <row r="45" spans="1:1" x14ac:dyDescent="0.8">
      <c r="A45" s="6" t="s">
        <v>49</v>
      </c>
    </row>
    <row r="46" spans="1:1" x14ac:dyDescent="0.8">
      <c r="A46" s="6" t="s">
        <v>50</v>
      </c>
    </row>
    <row r="47" spans="1:1" x14ac:dyDescent="0.8">
      <c r="A47" s="6" t="s">
        <v>51</v>
      </c>
    </row>
    <row r="48" spans="1:1" x14ac:dyDescent="0.8">
      <c r="A48" s="6" t="s">
        <v>52</v>
      </c>
    </row>
    <row r="49" spans="1:1" x14ac:dyDescent="0.8">
      <c r="A49" s="6" t="s">
        <v>53</v>
      </c>
    </row>
    <row r="50" spans="1:1" x14ac:dyDescent="0.8">
      <c r="A50" s="6" t="s">
        <v>54</v>
      </c>
    </row>
    <row r="51" spans="1:1" x14ac:dyDescent="0.8">
      <c r="A51" s="6" t="s">
        <v>55</v>
      </c>
    </row>
    <row r="52" spans="1:1" x14ac:dyDescent="0.8">
      <c r="A52" s="6" t="s">
        <v>73</v>
      </c>
    </row>
    <row r="53" spans="1:1" x14ac:dyDescent="0.8">
      <c r="A53" s="6" t="s">
        <v>74</v>
      </c>
    </row>
    <row r="54" spans="1:1" x14ac:dyDescent="0.8">
      <c r="A54" s="6" t="s">
        <v>56</v>
      </c>
    </row>
    <row r="55" spans="1:1" x14ac:dyDescent="0.8">
      <c r="A55" s="6" t="s">
        <v>57</v>
      </c>
    </row>
    <row r="56" spans="1:1" x14ac:dyDescent="0.8">
      <c r="A56" s="6" t="s">
        <v>58</v>
      </c>
    </row>
    <row r="57" spans="1:1" x14ac:dyDescent="0.8">
      <c r="A57" s="6" t="s">
        <v>59</v>
      </c>
    </row>
    <row r="58" spans="1:1" x14ac:dyDescent="0.8">
      <c r="A58" s="6" t="s">
        <v>60</v>
      </c>
    </row>
    <row r="59" spans="1:1" x14ac:dyDescent="0.8">
      <c r="A59" s="2" t="s">
        <v>79</v>
      </c>
    </row>
    <row r="60" spans="1:1" x14ac:dyDescent="0.8">
      <c r="A60" s="1" t="s">
        <v>75</v>
      </c>
    </row>
    <row r="61" spans="1:1" x14ac:dyDescent="0.8">
      <c r="A61" s="7" t="s">
        <v>61</v>
      </c>
    </row>
    <row r="62" spans="1:1" x14ac:dyDescent="0.8">
      <c r="A62" s="6" t="s">
        <v>69</v>
      </c>
    </row>
    <row r="63" spans="1:1" x14ac:dyDescent="0.8">
      <c r="A63" s="8" t="s">
        <v>88</v>
      </c>
    </row>
    <row r="64" spans="1:1" x14ac:dyDescent="0.8">
      <c r="A64" s="6" t="s">
        <v>71</v>
      </c>
    </row>
    <row r="65" spans="1:1" x14ac:dyDescent="0.8">
      <c r="A65" s="6" t="s">
        <v>62</v>
      </c>
    </row>
    <row r="66" spans="1:1" x14ac:dyDescent="0.8">
      <c r="A66" s="6" t="s">
        <v>63</v>
      </c>
    </row>
    <row r="67" spans="1:1" x14ac:dyDescent="0.8">
      <c r="A67" s="6" t="s">
        <v>70</v>
      </c>
    </row>
    <row r="68" spans="1:1" x14ac:dyDescent="0.8">
      <c r="A68" s="6" t="s">
        <v>64</v>
      </c>
    </row>
    <row r="69" spans="1:1" x14ac:dyDescent="0.8">
      <c r="A69" s="6" t="s">
        <v>65</v>
      </c>
    </row>
    <row r="70" spans="1:1" x14ac:dyDescent="0.8">
      <c r="A70" s="6" t="s">
        <v>66</v>
      </c>
    </row>
    <row r="71" spans="1:1" x14ac:dyDescent="0.8">
      <c r="A71" s="6" t="s">
        <v>67</v>
      </c>
    </row>
    <row r="72" spans="1:1" x14ac:dyDescent="0.8">
      <c r="A72" s="6" t="s">
        <v>68</v>
      </c>
    </row>
  </sheetData>
  <sheetProtection password="83AF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KD198"/>
  <sheetViews>
    <sheetView topLeftCell="A20" zoomScale="86" zoomScaleNormal="93" zoomScalePageLayoutView="93" workbookViewId="0">
      <selection activeCell="H61" sqref="H61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7.5" style="11" bestFit="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4" style="10" customWidth="1"/>
    <col min="27" max="27" width="2" style="11" customWidth="1"/>
    <col min="28" max="28" width="0.81640625" style="11" customWidth="1"/>
    <col min="29" max="29" width="11.5" style="10" hidden="1" customWidth="1"/>
    <col min="30" max="30" width="0.81640625" style="11" hidden="1" customWidth="1"/>
    <col min="31" max="31" width="11.5" style="10" hidden="1" customWidth="1"/>
    <col min="32" max="32" width="0.81640625" style="11" hidden="1" customWidth="1"/>
    <col min="33" max="33" width="11.5" style="12" hidden="1" customWidth="1"/>
    <col min="34" max="35" width="0.81640625" style="11" hidden="1" customWidth="1"/>
    <col min="36" max="290" width="9.1796875" style="10" hidden="1" customWidth="1"/>
    <col min="291" max="16384" width="8.6796875" style="10" hidden="1"/>
  </cols>
  <sheetData>
    <row r="1" spans="1:35" ht="15.25" x14ac:dyDescent="0.65"/>
    <row r="2" spans="1:35" ht="30" customHeight="1" x14ac:dyDescent="0.65">
      <c r="D2" s="151" t="s">
        <v>104</v>
      </c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</row>
    <row r="3" spans="1:35" ht="37" customHeight="1" x14ac:dyDescent="0.65"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</row>
    <row r="4" spans="1:35" ht="15.25" x14ac:dyDescent="0.65"/>
    <row r="5" spans="1:35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" customHeight="1" x14ac:dyDescent="0.6">
      <c r="A6" s="19"/>
      <c r="B6" s="152"/>
      <c r="C6" s="152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5" customHeight="1" x14ac:dyDescent="0.65">
      <c r="A11" s="13"/>
      <c r="B11" s="13"/>
      <c r="C11" s="26" t="s">
        <v>109</v>
      </c>
      <c r="D11" s="202" t="str">
        <f>Summary!D11:O11</f>
        <v>Mt. San Antonio</v>
      </c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204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65">
      <c r="A12" s="13"/>
      <c r="B12" s="13"/>
      <c r="C12" s="28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5" customHeight="1" x14ac:dyDescent="0.65">
      <c r="A13" s="13"/>
      <c r="B13" s="13"/>
      <c r="C13" s="26" t="s">
        <v>90</v>
      </c>
      <c r="D13" s="199" t="s">
        <v>118</v>
      </c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1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65">
      <c r="A14" s="13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65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28"/>
      <c r="U15" s="32"/>
      <c r="V15" s="33"/>
      <c r="W15" s="32"/>
      <c r="X15" s="33"/>
      <c r="Y15" s="32"/>
      <c r="Z15" s="33"/>
      <c r="AA15" s="32"/>
      <c r="AB15" s="32"/>
    </row>
    <row r="16" spans="1:35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6">
      <c r="A17" s="10"/>
      <c r="B17" s="40"/>
      <c r="C17" s="160"/>
      <c r="D17" s="160"/>
      <c r="F17" s="161" t="s">
        <v>81</v>
      </c>
      <c r="G17" s="162"/>
      <c r="H17" s="163"/>
      <c r="I17" s="41"/>
      <c r="J17" s="164" t="s">
        <v>82</v>
      </c>
      <c r="K17" s="165"/>
      <c r="L17" s="166"/>
      <c r="M17" s="41"/>
      <c r="N17" s="164" t="s">
        <v>2</v>
      </c>
      <c r="O17" s="165"/>
      <c r="P17" s="166"/>
      <c r="Q17" s="41"/>
      <c r="R17" s="157" t="s">
        <v>3</v>
      </c>
      <c r="S17" s="41"/>
      <c r="T17" s="157" t="s">
        <v>6</v>
      </c>
      <c r="U17" s="41"/>
      <c r="V17" s="157" t="s">
        <v>4</v>
      </c>
      <c r="W17" s="41"/>
      <c r="X17" s="157" t="s">
        <v>7</v>
      </c>
      <c r="Y17" s="41"/>
      <c r="Z17" s="157" t="s">
        <v>0</v>
      </c>
      <c r="AA17" s="42"/>
    </row>
    <row r="18" spans="1:35" ht="5" customHeight="1" x14ac:dyDescent="0.6">
      <c r="A18" s="10"/>
      <c r="B18" s="40"/>
      <c r="C18" s="160"/>
      <c r="D18" s="160"/>
      <c r="F18" s="43"/>
      <c r="J18" s="167"/>
      <c r="K18" s="168"/>
      <c r="L18" s="169"/>
      <c r="N18" s="167"/>
      <c r="O18" s="168"/>
      <c r="P18" s="169"/>
      <c r="R18" s="158"/>
      <c r="T18" s="158"/>
      <c r="V18" s="158"/>
      <c r="X18" s="158"/>
      <c r="Z18" s="158"/>
      <c r="AA18" s="42"/>
    </row>
    <row r="19" spans="1:35" s="45" customFormat="1" ht="29" customHeight="1" thickBot="1" x14ac:dyDescent="0.75">
      <c r="B19" s="46"/>
      <c r="C19" s="160"/>
      <c r="D19" s="160"/>
      <c r="E19" s="41"/>
      <c r="F19" s="47" t="s">
        <v>1</v>
      </c>
      <c r="G19" s="41"/>
      <c r="H19" s="47" t="s">
        <v>89</v>
      </c>
      <c r="J19" s="170"/>
      <c r="K19" s="171"/>
      <c r="L19" s="172"/>
      <c r="N19" s="170"/>
      <c r="O19" s="171"/>
      <c r="P19" s="172"/>
      <c r="R19" s="159"/>
      <c r="T19" s="159"/>
      <c r="V19" s="159"/>
      <c r="X19" s="159"/>
      <c r="Z19" s="159"/>
      <c r="AA19" s="48"/>
      <c r="AB19" s="41"/>
    </row>
    <row r="20" spans="1:35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" customHeight="1" x14ac:dyDescent="0.6">
      <c r="A21" s="19"/>
      <c r="B21" s="51"/>
      <c r="C21" s="139" t="s">
        <v>91</v>
      </c>
      <c r="D21" s="53"/>
      <c r="E21" s="21"/>
      <c r="F21" s="3">
        <v>881491</v>
      </c>
      <c r="G21" s="121"/>
      <c r="H21" s="3">
        <v>125954</v>
      </c>
      <c r="I21" s="121"/>
      <c r="J21" s="193">
        <v>145000</v>
      </c>
      <c r="K21" s="194"/>
      <c r="L21" s="195"/>
      <c r="M21" s="121"/>
      <c r="N21" s="193"/>
      <c r="O21" s="194"/>
      <c r="P21" s="195"/>
      <c r="Q21" s="121"/>
      <c r="R21" s="3">
        <v>39321</v>
      </c>
      <c r="S21" s="121"/>
      <c r="T21" s="3">
        <v>97660</v>
      </c>
      <c r="U21" s="121"/>
      <c r="V21" s="3"/>
      <c r="W21" s="121"/>
      <c r="X21" s="3"/>
      <c r="Y21" s="54"/>
      <c r="Z21" s="55">
        <f>SUM(F21:X21)</f>
        <v>1289426</v>
      </c>
      <c r="AA21" s="56"/>
      <c r="AB21" s="57"/>
    </row>
    <row r="22" spans="1:35" ht="5" customHeight="1" x14ac:dyDescent="0.65">
      <c r="A22" s="13"/>
      <c r="B22" s="49"/>
      <c r="C22" s="13"/>
      <c r="D22" s="14"/>
      <c r="E22" s="14"/>
      <c r="F22" s="122"/>
      <c r="G22" s="123"/>
      <c r="H22" s="122"/>
      <c r="I22" s="124"/>
      <c r="J22" s="124"/>
      <c r="K22" s="123"/>
      <c r="L22" s="123"/>
      <c r="M22" s="124"/>
      <c r="N22" s="123"/>
      <c r="O22" s="124"/>
      <c r="P22" s="124"/>
      <c r="Q22" s="123"/>
      <c r="R22" s="125"/>
      <c r="S22" s="126"/>
      <c r="T22" s="124"/>
      <c r="U22" s="126"/>
      <c r="V22" s="124"/>
      <c r="W22" s="126"/>
      <c r="X22" s="124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" customHeight="1" x14ac:dyDescent="0.6">
      <c r="A23" s="19"/>
      <c r="B23" s="51"/>
      <c r="C23" s="139" t="s">
        <v>94</v>
      </c>
      <c r="D23" s="53"/>
      <c r="E23" s="21"/>
      <c r="F23" s="3">
        <v>626605</v>
      </c>
      <c r="G23" s="121"/>
      <c r="H23" s="3">
        <v>138013</v>
      </c>
      <c r="I23" s="121"/>
      <c r="J23" s="193">
        <v>192000</v>
      </c>
      <c r="K23" s="194"/>
      <c r="L23" s="195"/>
      <c r="M23" s="121"/>
      <c r="N23" s="193"/>
      <c r="O23" s="194"/>
      <c r="P23" s="195"/>
      <c r="Q23" s="121"/>
      <c r="R23" s="3"/>
      <c r="S23" s="121"/>
      <c r="T23" s="3">
        <v>71960</v>
      </c>
      <c r="U23" s="121"/>
      <c r="V23" s="3"/>
      <c r="W23" s="121"/>
      <c r="X23" s="3"/>
      <c r="Y23" s="54"/>
      <c r="Z23" s="55">
        <f>SUM(F23:X23)</f>
        <v>1028578</v>
      </c>
      <c r="AA23" s="56"/>
      <c r="AB23" s="57"/>
    </row>
    <row r="24" spans="1:35" ht="5" customHeight="1" x14ac:dyDescent="0.65">
      <c r="A24" s="13"/>
      <c r="B24" s="49"/>
      <c r="C24" s="13"/>
      <c r="D24" s="14"/>
      <c r="E24" s="14"/>
      <c r="F24" s="122"/>
      <c r="G24" s="123"/>
      <c r="H24" s="122"/>
      <c r="I24" s="124"/>
      <c r="J24" s="124"/>
      <c r="K24" s="123"/>
      <c r="L24" s="123"/>
      <c r="M24" s="124"/>
      <c r="N24" s="123"/>
      <c r="O24" s="124"/>
      <c r="P24" s="124"/>
      <c r="Q24" s="123"/>
      <c r="R24" s="125"/>
      <c r="S24" s="126"/>
      <c r="T24" s="124"/>
      <c r="U24" s="126"/>
      <c r="V24" s="124"/>
      <c r="W24" s="126"/>
      <c r="X24" s="124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" customHeight="1" x14ac:dyDescent="0.6">
      <c r="A25" s="19"/>
      <c r="B25" s="51"/>
      <c r="C25" s="139" t="s">
        <v>112</v>
      </c>
      <c r="D25" s="53"/>
      <c r="E25" s="21"/>
      <c r="F25" s="3">
        <v>768475</v>
      </c>
      <c r="G25" s="121"/>
      <c r="H25" s="3">
        <v>4500</v>
      </c>
      <c r="I25" s="121"/>
      <c r="J25" s="193"/>
      <c r="K25" s="194"/>
      <c r="L25" s="195"/>
      <c r="M25" s="121"/>
      <c r="N25" s="193"/>
      <c r="O25" s="194"/>
      <c r="P25" s="195"/>
      <c r="Q25" s="121"/>
      <c r="R25" s="3"/>
      <c r="S25" s="121"/>
      <c r="T25" s="3">
        <v>66820</v>
      </c>
      <c r="U25" s="121"/>
      <c r="V25" s="3"/>
      <c r="W25" s="121"/>
      <c r="X25" s="3"/>
      <c r="Y25" s="54"/>
      <c r="Z25" s="55">
        <f>SUM(F25:X25)</f>
        <v>839795</v>
      </c>
      <c r="AA25" s="56"/>
      <c r="AB25" s="57"/>
    </row>
    <row r="26" spans="1:35" ht="5" customHeight="1" x14ac:dyDescent="0.65">
      <c r="A26" s="13"/>
      <c r="B26" s="49"/>
      <c r="C26" s="13"/>
      <c r="D26" s="14"/>
      <c r="E26" s="14"/>
      <c r="F26" s="122"/>
      <c r="G26" s="123"/>
      <c r="H26" s="122"/>
      <c r="I26" s="124"/>
      <c r="J26" s="124"/>
      <c r="K26" s="123"/>
      <c r="L26" s="123"/>
      <c r="M26" s="124"/>
      <c r="N26" s="123"/>
      <c r="O26" s="124"/>
      <c r="P26" s="124"/>
      <c r="Q26" s="123"/>
      <c r="R26" s="125"/>
      <c r="S26" s="126"/>
      <c r="T26" s="124"/>
      <c r="U26" s="126"/>
      <c r="V26" s="124"/>
      <c r="W26" s="126"/>
      <c r="X26" s="124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" customHeight="1" x14ac:dyDescent="0.6">
      <c r="A27" s="19"/>
      <c r="B27" s="51"/>
      <c r="C27" s="139" t="s">
        <v>113</v>
      </c>
      <c r="D27" s="53"/>
      <c r="E27" s="21"/>
      <c r="F27" s="3"/>
      <c r="G27" s="121"/>
      <c r="H27" s="3"/>
      <c r="I27" s="121"/>
      <c r="J27" s="193"/>
      <c r="K27" s="194"/>
      <c r="L27" s="195"/>
      <c r="M27" s="121"/>
      <c r="N27" s="193"/>
      <c r="O27" s="194"/>
      <c r="P27" s="195"/>
      <c r="Q27" s="121"/>
      <c r="R27" s="3"/>
      <c r="S27" s="121"/>
      <c r="T27" s="3"/>
      <c r="U27" s="121"/>
      <c r="V27" s="3"/>
      <c r="W27" s="121"/>
      <c r="X27" s="3"/>
      <c r="Y27" s="54"/>
      <c r="Z27" s="55">
        <f>SUM(F27:X27)</f>
        <v>0</v>
      </c>
      <c r="AA27" s="56"/>
      <c r="AB27" s="57"/>
    </row>
    <row r="28" spans="1:35" ht="5" customHeight="1" x14ac:dyDescent="0.65">
      <c r="A28" s="13"/>
      <c r="B28" s="49"/>
      <c r="C28" s="13"/>
      <c r="D28" s="14"/>
      <c r="E28" s="14"/>
      <c r="F28" s="122"/>
      <c r="G28" s="123"/>
      <c r="H28" s="122"/>
      <c r="I28" s="124"/>
      <c r="J28" s="124"/>
      <c r="K28" s="123"/>
      <c r="L28" s="123"/>
      <c r="M28" s="124"/>
      <c r="N28" s="123"/>
      <c r="O28" s="124"/>
      <c r="P28" s="124"/>
      <c r="Q28" s="123"/>
      <c r="R28" s="125"/>
      <c r="S28" s="126"/>
      <c r="T28" s="124"/>
      <c r="U28" s="126"/>
      <c r="V28" s="124"/>
      <c r="W28" s="126"/>
      <c r="X28" s="124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" customHeight="1" x14ac:dyDescent="0.6">
      <c r="A29" s="19"/>
      <c r="B29" s="51"/>
      <c r="C29" s="139" t="s">
        <v>114</v>
      </c>
      <c r="D29" s="53"/>
      <c r="E29" s="21"/>
      <c r="F29" s="3"/>
      <c r="G29" s="121"/>
      <c r="H29" s="3">
        <v>3000</v>
      </c>
      <c r="I29" s="121"/>
      <c r="J29" s="193"/>
      <c r="K29" s="194"/>
      <c r="L29" s="195"/>
      <c r="M29" s="121"/>
      <c r="N29" s="193"/>
      <c r="O29" s="194"/>
      <c r="P29" s="195"/>
      <c r="Q29" s="121"/>
      <c r="R29" s="3"/>
      <c r="S29" s="121"/>
      <c r="T29" s="3"/>
      <c r="U29" s="121"/>
      <c r="V29" s="3"/>
      <c r="W29" s="121"/>
      <c r="X29" s="3"/>
      <c r="Y29" s="54"/>
      <c r="Z29" s="55">
        <f>SUM(F29:X29)</f>
        <v>3000</v>
      </c>
      <c r="AA29" s="56"/>
      <c r="AB29" s="57"/>
    </row>
    <row r="30" spans="1:35" ht="5" customHeight="1" x14ac:dyDescent="0.65">
      <c r="A30" s="13"/>
      <c r="B30" s="49"/>
      <c r="C30" s="13"/>
      <c r="D30" s="14"/>
      <c r="E30" s="14"/>
      <c r="F30" s="122"/>
      <c r="G30" s="123"/>
      <c r="H30" s="122"/>
      <c r="I30" s="124"/>
      <c r="J30" s="124"/>
      <c r="K30" s="123"/>
      <c r="L30" s="123"/>
      <c r="M30" s="124"/>
      <c r="N30" s="123"/>
      <c r="O30" s="124"/>
      <c r="P30" s="124"/>
      <c r="Q30" s="123"/>
      <c r="R30" s="125"/>
      <c r="S30" s="126"/>
      <c r="T30" s="124"/>
      <c r="U30" s="126"/>
      <c r="V30" s="124"/>
      <c r="W30" s="126"/>
      <c r="X30" s="124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" customHeight="1" x14ac:dyDescent="0.6">
      <c r="A31" s="19"/>
      <c r="B31" s="51"/>
      <c r="C31" s="139" t="s">
        <v>115</v>
      </c>
      <c r="D31" s="53"/>
      <c r="E31" s="21"/>
      <c r="F31" s="3">
        <v>2807038</v>
      </c>
      <c r="G31" s="121"/>
      <c r="H31" s="3">
        <v>144867</v>
      </c>
      <c r="I31" s="121"/>
      <c r="J31" s="193"/>
      <c r="K31" s="194"/>
      <c r="L31" s="195"/>
      <c r="M31" s="121"/>
      <c r="N31" s="193">
        <v>26381</v>
      </c>
      <c r="O31" s="194"/>
      <c r="P31" s="195"/>
      <c r="Q31" s="121"/>
      <c r="R31" s="3">
        <v>40000</v>
      </c>
      <c r="S31" s="121"/>
      <c r="T31" s="3">
        <v>231300</v>
      </c>
      <c r="U31" s="121"/>
      <c r="V31" s="3"/>
      <c r="W31" s="121"/>
      <c r="X31" s="3"/>
      <c r="Y31" s="54"/>
      <c r="Z31" s="55">
        <f>SUM(F31:X31)</f>
        <v>3249586</v>
      </c>
      <c r="AA31" s="56"/>
      <c r="AB31" s="57"/>
    </row>
    <row r="32" spans="1:35" ht="5" customHeight="1" x14ac:dyDescent="0.65">
      <c r="A32" s="13"/>
      <c r="B32" s="49"/>
      <c r="C32" s="13"/>
      <c r="D32" s="14"/>
      <c r="E32" s="14"/>
      <c r="F32" s="122"/>
      <c r="G32" s="123"/>
      <c r="H32" s="122"/>
      <c r="I32" s="124"/>
      <c r="J32" s="124"/>
      <c r="K32" s="123"/>
      <c r="L32" s="123"/>
      <c r="M32" s="124"/>
      <c r="N32" s="123"/>
      <c r="O32" s="124"/>
      <c r="P32" s="124"/>
      <c r="Q32" s="123"/>
      <c r="R32" s="125"/>
      <c r="S32" s="126"/>
      <c r="T32" s="124"/>
      <c r="U32" s="126"/>
      <c r="V32" s="124"/>
      <c r="W32" s="126"/>
      <c r="X32" s="124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" customHeight="1" x14ac:dyDescent="0.6">
      <c r="A33" s="19"/>
      <c r="B33" s="51"/>
      <c r="C33" s="139" t="s">
        <v>116</v>
      </c>
      <c r="D33" s="53"/>
      <c r="E33" s="21"/>
      <c r="F33" s="3"/>
      <c r="G33" s="121"/>
      <c r="H33" s="3"/>
      <c r="I33" s="121"/>
      <c r="J33" s="193"/>
      <c r="K33" s="194"/>
      <c r="L33" s="195"/>
      <c r="M33" s="121"/>
      <c r="N33" s="193"/>
      <c r="O33" s="194"/>
      <c r="P33" s="195"/>
      <c r="Q33" s="121"/>
      <c r="R33" s="3"/>
      <c r="S33" s="121"/>
      <c r="T33" s="3"/>
      <c r="U33" s="121"/>
      <c r="V33" s="3"/>
      <c r="W33" s="121"/>
      <c r="X33" s="3"/>
      <c r="Y33" s="54"/>
      <c r="Z33" s="55">
        <f>SUM(F33:X33)</f>
        <v>0</v>
      </c>
      <c r="AA33" s="56"/>
      <c r="AB33" s="57"/>
    </row>
    <row r="34" spans="1:35" ht="5" customHeight="1" thickBot="1" x14ac:dyDescent="0.8">
      <c r="A34" s="13"/>
      <c r="B34" s="49"/>
      <c r="C34" s="173"/>
      <c r="D34" s="173"/>
      <c r="E34" s="14"/>
      <c r="F34" s="63"/>
      <c r="G34" s="10"/>
      <c r="H34" s="63"/>
      <c r="I34" s="10"/>
      <c r="J34" s="174"/>
      <c r="K34" s="174"/>
      <c r="L34" s="174"/>
      <c r="M34" s="10"/>
      <c r="N34" s="174"/>
      <c r="O34" s="174"/>
      <c r="P34" s="174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" customHeight="1" x14ac:dyDescent="0.6">
      <c r="A35" s="19"/>
      <c r="B35" s="51"/>
      <c r="C35" s="175" t="s">
        <v>0</v>
      </c>
      <c r="D35" s="176"/>
      <c r="E35" s="57"/>
      <c r="F35" s="67">
        <f>SUM(F21:F33)</f>
        <v>5083609</v>
      </c>
      <c r="G35" s="21"/>
      <c r="H35" s="68">
        <f>SUM(H21:H33)</f>
        <v>416334</v>
      </c>
      <c r="I35" s="57"/>
      <c r="J35" s="196">
        <f>SUM(J21:L33)</f>
        <v>337000</v>
      </c>
      <c r="K35" s="197"/>
      <c r="L35" s="198"/>
      <c r="M35" s="57"/>
      <c r="N35" s="196">
        <f>SUM(N21:P33)</f>
        <v>26381</v>
      </c>
      <c r="O35" s="197"/>
      <c r="P35" s="198"/>
      <c r="Q35" s="57"/>
      <c r="R35" s="67">
        <f>SUM(R21:R33)</f>
        <v>79321</v>
      </c>
      <c r="S35" s="57"/>
      <c r="T35" s="67">
        <f>SUM(T21:T33)</f>
        <v>467740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6410385</v>
      </c>
      <c r="AA35" s="56"/>
      <c r="AB35" s="57"/>
    </row>
    <row r="36" spans="1:35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" customHeight="1" x14ac:dyDescent="0.65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" customHeight="1" x14ac:dyDescent="0.65">
      <c r="A38" s="13"/>
      <c r="B38" s="29" t="s">
        <v>107</v>
      </c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65">
      <c r="A40" s="9"/>
      <c r="B40" s="40"/>
      <c r="C40" s="76"/>
      <c r="D40" s="77"/>
      <c r="E40" s="41"/>
      <c r="F40" s="157" t="s">
        <v>103</v>
      </c>
      <c r="G40" s="41"/>
      <c r="H40" s="184" t="s">
        <v>102</v>
      </c>
      <c r="I40" s="185"/>
      <c r="J40" s="186"/>
      <c r="K40" s="41"/>
      <c r="L40" s="184" t="s">
        <v>105</v>
      </c>
      <c r="M40" s="185"/>
      <c r="N40" s="186"/>
      <c r="O40" s="42"/>
      <c r="R40" s="187"/>
      <c r="S40" s="187"/>
      <c r="T40" s="187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" customHeight="1" x14ac:dyDescent="0.65">
      <c r="A41" s="13"/>
      <c r="B41" s="40"/>
      <c r="C41" s="10"/>
      <c r="E41" s="78"/>
      <c r="F41" s="158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7"/>
      <c r="S41" s="187"/>
      <c r="T41" s="187"/>
    </row>
    <row r="42" spans="1:35" ht="13.75" thickBot="1" x14ac:dyDescent="0.75">
      <c r="A42" s="11"/>
      <c r="B42" s="40"/>
      <c r="C42" s="80"/>
      <c r="D42" s="81"/>
      <c r="E42" s="41"/>
      <c r="F42" s="159"/>
      <c r="G42" s="41"/>
      <c r="H42" s="47" t="s">
        <v>101</v>
      </c>
      <c r="I42" s="41"/>
      <c r="J42" s="47" t="s">
        <v>100</v>
      </c>
      <c r="K42" s="41"/>
      <c r="L42" s="47" t="s">
        <v>101</v>
      </c>
      <c r="M42" s="41"/>
      <c r="N42" s="47" t="s">
        <v>100</v>
      </c>
      <c r="O42" s="42"/>
      <c r="Q42" s="10"/>
      <c r="R42" s="187"/>
      <c r="S42" s="187"/>
      <c r="T42" s="187"/>
    </row>
    <row r="43" spans="1:35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 t="str">
        <f>IFERROR(H43/F43,"")</f>
        <v/>
      </c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8" customFormat="1" ht="16" customHeight="1" x14ac:dyDescent="0.6">
      <c r="A44" s="84"/>
      <c r="B44" s="85"/>
      <c r="C44" s="52" t="s">
        <v>111</v>
      </c>
      <c r="D44" s="53"/>
      <c r="E44" s="83"/>
      <c r="F44" s="3">
        <v>5083609</v>
      </c>
      <c r="G44" s="121"/>
      <c r="H44" s="3"/>
      <c r="I44" s="86"/>
      <c r="J44" s="141">
        <f>IFERROR(H44/F44,0)</f>
        <v>0</v>
      </c>
      <c r="K44" s="86"/>
      <c r="L44" s="140"/>
      <c r="M44" s="87"/>
      <c r="N44" s="90"/>
      <c r="O44" s="42"/>
      <c r="P44" s="83"/>
      <c r="R44" s="89"/>
      <c r="S44" s="86"/>
      <c r="T44" s="90"/>
      <c r="U44" s="83"/>
      <c r="W44" s="83"/>
      <c r="Y44" s="83"/>
      <c r="AA44" s="83"/>
      <c r="AB44" s="83"/>
      <c r="AD44" s="83"/>
      <c r="AF44" s="83"/>
      <c r="AG44" s="91"/>
      <c r="AH44" s="83"/>
      <c r="AI44" s="83"/>
    </row>
    <row r="45" spans="1:35" s="99" customFormat="1" ht="5" customHeight="1" x14ac:dyDescent="0.6">
      <c r="A45" s="92"/>
      <c r="B45" s="93"/>
      <c r="C45" s="94"/>
      <c r="D45" s="95"/>
      <c r="E45" s="78"/>
      <c r="F45" s="127"/>
      <c r="G45" s="128"/>
      <c r="H45" s="127"/>
      <c r="I45" s="97"/>
      <c r="J45" s="142"/>
      <c r="K45" s="97"/>
      <c r="L45" s="79"/>
      <c r="M45" s="79"/>
      <c r="N45" s="79"/>
      <c r="O45" s="56"/>
      <c r="P45" s="98"/>
      <c r="R45" s="97"/>
      <c r="S45" s="97"/>
      <c r="T45" s="97"/>
      <c r="U45" s="98"/>
      <c r="W45" s="98"/>
      <c r="Y45" s="98"/>
      <c r="AA45" s="98"/>
      <c r="AB45" s="98"/>
      <c r="AD45" s="98"/>
      <c r="AF45" s="98"/>
      <c r="AG45" s="100"/>
      <c r="AH45" s="98"/>
      <c r="AI45" s="98"/>
    </row>
    <row r="46" spans="1:35" s="88" customFormat="1" ht="16" customHeight="1" x14ac:dyDescent="0.6">
      <c r="A46" s="84"/>
      <c r="B46" s="85"/>
      <c r="C46" s="52" t="s">
        <v>110</v>
      </c>
      <c r="D46" s="53"/>
      <c r="E46" s="83"/>
      <c r="F46" s="3">
        <v>416334</v>
      </c>
      <c r="G46" s="121"/>
      <c r="J46" s="143"/>
      <c r="K46" s="86"/>
      <c r="L46" s="3"/>
      <c r="M46" s="101"/>
      <c r="N46" s="141">
        <f>IFERROR(L46/F46,0)</f>
        <v>0</v>
      </c>
      <c r="O46" s="56"/>
      <c r="P46" s="83"/>
      <c r="R46" s="89"/>
      <c r="S46" s="86"/>
      <c r="T46" s="90"/>
      <c r="U46" s="83"/>
      <c r="W46" s="83"/>
      <c r="Y46" s="83"/>
      <c r="AA46" s="83"/>
      <c r="AB46" s="83"/>
      <c r="AD46" s="83"/>
      <c r="AF46" s="83"/>
      <c r="AG46" s="91"/>
      <c r="AH46" s="83"/>
      <c r="AI46" s="83"/>
    </row>
    <row r="47" spans="1:35" s="99" customFormat="1" ht="5" customHeight="1" thickBot="1" x14ac:dyDescent="0.8">
      <c r="A47" s="92"/>
      <c r="B47" s="93"/>
      <c r="C47" s="173"/>
      <c r="D47" s="173"/>
      <c r="E47" s="78"/>
      <c r="F47" s="102"/>
      <c r="G47" s="96"/>
      <c r="H47" s="102"/>
      <c r="I47" s="78"/>
      <c r="J47" s="144"/>
      <c r="K47" s="78"/>
      <c r="L47" s="103"/>
      <c r="M47" s="78"/>
      <c r="N47" s="144"/>
      <c r="O47" s="42"/>
      <c r="P47" s="98"/>
      <c r="R47" s="97"/>
      <c r="S47" s="97"/>
      <c r="T47" s="97"/>
      <c r="U47" s="98"/>
      <c r="W47" s="98"/>
      <c r="Y47" s="98"/>
      <c r="AA47" s="98"/>
      <c r="AB47" s="98"/>
      <c r="AD47" s="98"/>
      <c r="AF47" s="98"/>
      <c r="AG47" s="100"/>
      <c r="AH47" s="98"/>
      <c r="AI47" s="98"/>
    </row>
    <row r="48" spans="1:35" s="88" customFormat="1" ht="16" customHeight="1" x14ac:dyDescent="0.6">
      <c r="A48" s="84"/>
      <c r="B48" s="85"/>
      <c r="C48" s="175" t="s">
        <v>0</v>
      </c>
      <c r="D48" s="176"/>
      <c r="E48" s="83"/>
      <c r="F48" s="67">
        <f>SUM(F44:F46)</f>
        <v>5499943</v>
      </c>
      <c r="G48" s="21"/>
      <c r="H48" s="67">
        <f>H44</f>
        <v>0</v>
      </c>
      <c r="I48" s="83"/>
      <c r="J48" s="141">
        <f>IFERROR(H48/F48,0)</f>
        <v>0</v>
      </c>
      <c r="K48" s="86"/>
      <c r="L48" s="67">
        <f>L46</f>
        <v>0</v>
      </c>
      <c r="M48" s="83"/>
      <c r="N48" s="141">
        <f>IFERROR(L48/F48,0)</f>
        <v>0</v>
      </c>
      <c r="O48" s="56"/>
      <c r="P48" s="83"/>
      <c r="R48" s="183"/>
      <c r="S48" s="183"/>
      <c r="T48" s="183"/>
      <c r="U48" s="83"/>
      <c r="W48" s="83"/>
      <c r="Y48" s="83"/>
      <c r="AA48" s="83"/>
      <c r="AB48" s="83"/>
      <c r="AD48" s="83"/>
      <c r="AF48" s="83"/>
      <c r="AG48" s="91"/>
      <c r="AH48" s="83"/>
      <c r="AI48" s="83"/>
    </row>
    <row r="49" spans="1:35" ht="11" customHeight="1" x14ac:dyDescent="0.65">
      <c r="B49" s="69"/>
      <c r="C49" s="104"/>
      <c r="D49" s="105"/>
      <c r="E49" s="106"/>
      <c r="F49" s="107"/>
      <c r="G49" s="106"/>
      <c r="H49" s="106"/>
      <c r="I49" s="108"/>
      <c r="J49" s="106"/>
      <c r="K49" s="108"/>
      <c r="L49" s="107"/>
      <c r="M49" s="108"/>
      <c r="N49" s="107"/>
      <c r="O49" s="73"/>
      <c r="P49" s="109"/>
      <c r="Q49" s="10"/>
      <c r="R49" s="11"/>
      <c r="S49" s="110"/>
      <c r="T49" s="11"/>
    </row>
    <row r="50" spans="1:35" ht="14" customHeight="1" x14ac:dyDescent="0.65">
      <c r="B50" s="13"/>
      <c r="C50" s="111"/>
      <c r="D50" s="81"/>
      <c r="E50" s="21"/>
      <c r="F50" s="112"/>
      <c r="G50" s="110"/>
      <c r="H50" s="110"/>
      <c r="J50" s="110"/>
      <c r="K50" s="110"/>
      <c r="L50" s="112"/>
      <c r="M50" s="110"/>
      <c r="N50" s="112"/>
      <c r="Q50" s="110"/>
      <c r="R50" s="11"/>
      <c r="S50" s="21"/>
      <c r="T50" s="28"/>
    </row>
    <row r="51" spans="1:35" s="20" customFormat="1" ht="20" customHeight="1" x14ac:dyDescent="0.6">
      <c r="A51" s="19"/>
      <c r="B51" s="29" t="s">
        <v>93</v>
      </c>
      <c r="C51" s="113"/>
      <c r="D51" s="114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5"/>
      <c r="Y51" s="32"/>
      <c r="Z51" s="116"/>
      <c r="AA51" s="32"/>
      <c r="AB51" s="32"/>
    </row>
    <row r="52" spans="1:35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5" customHeight="1" x14ac:dyDescent="0.6">
      <c r="A53" s="10"/>
      <c r="B53" s="40"/>
      <c r="C53" s="160"/>
      <c r="D53" s="160"/>
      <c r="F53" s="161" t="s">
        <v>81</v>
      </c>
      <c r="G53" s="162"/>
      <c r="H53" s="163"/>
      <c r="I53" s="41"/>
      <c r="J53" s="164" t="s">
        <v>82</v>
      </c>
      <c r="K53" s="165"/>
      <c r="L53" s="166"/>
      <c r="M53" s="41"/>
      <c r="N53" s="164" t="s">
        <v>2</v>
      </c>
      <c r="O53" s="165"/>
      <c r="P53" s="166"/>
      <c r="Q53" s="41"/>
      <c r="R53" s="157" t="s">
        <v>3</v>
      </c>
      <c r="S53" s="41"/>
      <c r="T53" s="157" t="s">
        <v>6</v>
      </c>
      <c r="U53" s="41"/>
      <c r="V53" s="157" t="s">
        <v>4</v>
      </c>
      <c r="W53" s="41"/>
      <c r="X53" s="157" t="s">
        <v>7</v>
      </c>
      <c r="Y53" s="41"/>
      <c r="Z53" s="157" t="s">
        <v>0</v>
      </c>
      <c r="AA53" s="42"/>
      <c r="AD53" s="10"/>
      <c r="AF53" s="10"/>
      <c r="AG53" s="10"/>
      <c r="AH53" s="10"/>
      <c r="AI53" s="10"/>
    </row>
    <row r="54" spans="1:35" ht="5" customHeight="1" x14ac:dyDescent="0.6">
      <c r="A54" s="10"/>
      <c r="B54" s="40"/>
      <c r="C54" s="160"/>
      <c r="D54" s="160"/>
      <c r="F54" s="43"/>
      <c r="J54" s="167"/>
      <c r="K54" s="168"/>
      <c r="L54" s="169"/>
      <c r="N54" s="167"/>
      <c r="O54" s="168"/>
      <c r="P54" s="169"/>
      <c r="R54" s="158"/>
      <c r="T54" s="158"/>
      <c r="V54" s="158"/>
      <c r="X54" s="158"/>
      <c r="Z54" s="158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75">
      <c r="B55" s="46"/>
      <c r="C55" s="160"/>
      <c r="D55" s="160"/>
      <c r="E55" s="41"/>
      <c r="F55" s="47" t="s">
        <v>1</v>
      </c>
      <c r="G55" s="41"/>
      <c r="H55" s="47" t="s">
        <v>89</v>
      </c>
      <c r="J55" s="170"/>
      <c r="K55" s="171"/>
      <c r="L55" s="172"/>
      <c r="N55" s="170"/>
      <c r="O55" s="171"/>
      <c r="P55" s="172"/>
      <c r="R55" s="159"/>
      <c r="T55" s="159"/>
      <c r="V55" s="159"/>
      <c r="X55" s="159"/>
      <c r="Z55" s="159"/>
      <c r="AA55" s="48"/>
      <c r="AB55" s="41"/>
    </row>
    <row r="56" spans="1:35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" customHeight="1" x14ac:dyDescent="0.65">
      <c r="B58" s="51"/>
      <c r="C58" s="188" t="s">
        <v>95</v>
      </c>
      <c r="D58" s="189" t="s">
        <v>83</v>
      </c>
      <c r="E58" s="21"/>
      <c r="F58" s="3"/>
      <c r="G58" s="121"/>
      <c r="H58" s="3">
        <v>60000</v>
      </c>
      <c r="I58" s="121"/>
      <c r="J58" s="193"/>
      <c r="K58" s="194"/>
      <c r="L58" s="195"/>
      <c r="M58" s="121"/>
      <c r="N58" s="193"/>
      <c r="O58" s="194"/>
      <c r="P58" s="195"/>
      <c r="Q58" s="121"/>
      <c r="R58" s="3"/>
      <c r="S58" s="121"/>
      <c r="T58" s="3"/>
      <c r="U58" s="121"/>
      <c r="V58" s="3"/>
      <c r="W58" s="121"/>
      <c r="X58" s="3"/>
      <c r="Y58" s="54"/>
      <c r="Z58" s="55">
        <f>SUM(F58:X58)</f>
        <v>60000</v>
      </c>
      <c r="AA58" s="56"/>
      <c r="AB58" s="57"/>
      <c r="AD58" s="10"/>
      <c r="AF58" s="10"/>
      <c r="AG58" s="10"/>
      <c r="AH58" s="10"/>
      <c r="AI58" s="10"/>
    </row>
    <row r="59" spans="1:35" s="16" customFormat="1" ht="5" customHeight="1" x14ac:dyDescent="0.65">
      <c r="A59" s="9"/>
      <c r="B59" s="49"/>
      <c r="C59" s="50"/>
      <c r="D59" s="14"/>
      <c r="E59" s="15"/>
      <c r="F59" s="122"/>
      <c r="G59" s="123"/>
      <c r="H59" s="122"/>
      <c r="I59" s="124"/>
      <c r="J59" s="124"/>
      <c r="K59" s="123"/>
      <c r="L59" s="123"/>
      <c r="M59" s="124"/>
      <c r="N59" s="123"/>
      <c r="O59" s="124"/>
      <c r="P59" s="124"/>
      <c r="Q59" s="123"/>
      <c r="R59" s="125"/>
      <c r="S59" s="126"/>
      <c r="T59" s="124"/>
      <c r="U59" s="126"/>
      <c r="V59" s="124"/>
      <c r="W59" s="126"/>
      <c r="X59" s="124"/>
      <c r="Y59" s="62"/>
      <c r="Z59" s="11"/>
      <c r="AA59" s="18"/>
      <c r="AB59" s="15"/>
    </row>
    <row r="60" spans="1:35" ht="17" customHeight="1" x14ac:dyDescent="0.65">
      <c r="B60" s="51"/>
      <c r="C60" s="188" t="s">
        <v>96</v>
      </c>
      <c r="D60" s="189" t="s">
        <v>84</v>
      </c>
      <c r="E60" s="21"/>
      <c r="F60" s="3">
        <v>508469</v>
      </c>
      <c r="G60" s="121"/>
      <c r="H60" s="3">
        <v>326334</v>
      </c>
      <c r="I60" s="121"/>
      <c r="J60" s="193">
        <v>30000</v>
      </c>
      <c r="K60" s="194"/>
      <c r="L60" s="195"/>
      <c r="M60" s="121"/>
      <c r="N60" s="193">
        <v>26231</v>
      </c>
      <c r="O60" s="194"/>
      <c r="P60" s="195"/>
      <c r="Q60" s="121"/>
      <c r="R60" s="3"/>
      <c r="S60" s="121"/>
      <c r="T60" s="3">
        <v>467740</v>
      </c>
      <c r="U60" s="121"/>
      <c r="V60" s="3"/>
      <c r="W60" s="121"/>
      <c r="X60" s="3"/>
      <c r="Y60" s="54"/>
      <c r="Z60" s="55">
        <f>SUM(F60:X60)</f>
        <v>1358774</v>
      </c>
      <c r="AA60" s="56"/>
      <c r="AB60" s="57"/>
      <c r="AD60" s="10"/>
      <c r="AF60" s="10"/>
      <c r="AG60" s="10"/>
      <c r="AH60" s="10"/>
      <c r="AI60" s="10"/>
    </row>
    <row r="61" spans="1:35" s="16" customFormat="1" ht="5" customHeight="1" x14ac:dyDescent="0.65">
      <c r="A61" s="9"/>
      <c r="B61" s="49"/>
      <c r="C61" s="50"/>
      <c r="D61" s="14"/>
      <c r="E61" s="15"/>
      <c r="F61" s="122"/>
      <c r="G61" s="123"/>
      <c r="H61" s="122"/>
      <c r="I61" s="124"/>
      <c r="J61" s="124"/>
      <c r="K61" s="123"/>
      <c r="L61" s="123"/>
      <c r="M61" s="124"/>
      <c r="N61" s="123"/>
      <c r="O61" s="124"/>
      <c r="P61" s="124"/>
      <c r="Q61" s="123"/>
      <c r="R61" s="125"/>
      <c r="S61" s="126"/>
      <c r="T61" s="124"/>
      <c r="U61" s="126"/>
      <c r="V61" s="124"/>
      <c r="W61" s="126"/>
      <c r="X61" s="124"/>
      <c r="Y61" s="62"/>
      <c r="Z61" s="11"/>
      <c r="AA61" s="18"/>
      <c r="AB61" s="15"/>
    </row>
    <row r="62" spans="1:35" ht="17" customHeight="1" x14ac:dyDescent="0.65">
      <c r="B62" s="51"/>
      <c r="C62" s="188" t="s">
        <v>97</v>
      </c>
      <c r="D62" s="189" t="s">
        <v>85</v>
      </c>
      <c r="E62" s="21"/>
      <c r="F62" s="3"/>
      <c r="G62" s="121"/>
      <c r="H62" s="3"/>
      <c r="I62" s="121"/>
      <c r="J62" s="193"/>
      <c r="K62" s="194"/>
      <c r="L62" s="195"/>
      <c r="M62" s="121"/>
      <c r="N62" s="193"/>
      <c r="O62" s="194"/>
      <c r="P62" s="195"/>
      <c r="Q62" s="121"/>
      <c r="R62" s="3"/>
      <c r="S62" s="121"/>
      <c r="T62" s="3"/>
      <c r="U62" s="121"/>
      <c r="V62" s="3"/>
      <c r="W62" s="121"/>
      <c r="X62" s="3"/>
      <c r="Y62" s="54"/>
      <c r="Z62" s="55">
        <f>SUM(F62:X62)</f>
        <v>0</v>
      </c>
      <c r="AA62" s="56"/>
      <c r="AB62" s="57"/>
      <c r="AD62" s="10"/>
      <c r="AF62" s="10"/>
      <c r="AG62" s="10"/>
      <c r="AH62" s="10"/>
      <c r="AI62" s="10"/>
    </row>
    <row r="63" spans="1:35" s="16" customFormat="1" ht="5" customHeight="1" x14ac:dyDescent="0.65">
      <c r="A63" s="9"/>
      <c r="B63" s="49"/>
      <c r="C63" s="50"/>
      <c r="D63" s="14"/>
      <c r="E63" s="15"/>
      <c r="F63" s="122"/>
      <c r="G63" s="123"/>
      <c r="H63" s="122"/>
      <c r="I63" s="124"/>
      <c r="J63" s="124"/>
      <c r="K63" s="123"/>
      <c r="L63" s="123"/>
      <c r="M63" s="124"/>
      <c r="N63" s="123"/>
      <c r="O63" s="124"/>
      <c r="P63" s="124"/>
      <c r="Q63" s="123"/>
      <c r="R63" s="125"/>
      <c r="S63" s="126"/>
      <c r="T63" s="124"/>
      <c r="U63" s="126"/>
      <c r="V63" s="124"/>
      <c r="W63" s="126"/>
      <c r="X63" s="124"/>
      <c r="Y63" s="62"/>
      <c r="Z63" s="11"/>
      <c r="AA63" s="18"/>
      <c r="AB63" s="15"/>
    </row>
    <row r="64" spans="1:35" ht="17" customHeight="1" x14ac:dyDescent="0.65">
      <c r="B64" s="51"/>
      <c r="C64" s="188" t="s">
        <v>98</v>
      </c>
      <c r="D64" s="189" t="s">
        <v>86</v>
      </c>
      <c r="E64" s="21"/>
      <c r="F64" s="3"/>
      <c r="G64" s="121"/>
      <c r="H64" s="3">
        <v>30000</v>
      </c>
      <c r="I64" s="121"/>
      <c r="J64" s="193">
        <v>3700</v>
      </c>
      <c r="K64" s="194"/>
      <c r="L64" s="195"/>
      <c r="M64" s="121"/>
      <c r="N64" s="193"/>
      <c r="O64" s="194"/>
      <c r="P64" s="195"/>
      <c r="Q64" s="121"/>
      <c r="R64" s="3"/>
      <c r="S64" s="121"/>
      <c r="T64" s="3"/>
      <c r="U64" s="121"/>
      <c r="V64" s="3"/>
      <c r="W64" s="121"/>
      <c r="X64" s="3"/>
      <c r="Y64" s="54"/>
      <c r="Z64" s="55">
        <f>SUM(F64:X64)</f>
        <v>33700</v>
      </c>
      <c r="AA64" s="56"/>
      <c r="AB64" s="57"/>
      <c r="AD64" s="10"/>
      <c r="AF64" s="10"/>
      <c r="AG64" s="10"/>
      <c r="AH64" s="10"/>
      <c r="AI64" s="10"/>
    </row>
    <row r="65" spans="1:35" s="16" customFormat="1" ht="5" customHeight="1" x14ac:dyDescent="0.65">
      <c r="A65" s="9"/>
      <c r="B65" s="49"/>
      <c r="C65" s="50"/>
      <c r="D65" s="14"/>
      <c r="E65" s="15"/>
      <c r="F65" s="122"/>
      <c r="G65" s="123"/>
      <c r="H65" s="122"/>
      <c r="I65" s="124"/>
      <c r="J65" s="124"/>
      <c r="K65" s="123"/>
      <c r="L65" s="123"/>
      <c r="M65" s="124"/>
      <c r="N65" s="123"/>
      <c r="O65" s="124"/>
      <c r="P65" s="124"/>
      <c r="Q65" s="123"/>
      <c r="R65" s="125"/>
      <c r="S65" s="126"/>
      <c r="T65" s="124"/>
      <c r="U65" s="126"/>
      <c r="V65" s="124"/>
      <c r="W65" s="126"/>
      <c r="X65" s="124"/>
      <c r="Y65" s="62"/>
      <c r="Z65" s="11"/>
      <c r="AA65" s="18"/>
      <c r="AB65" s="15"/>
    </row>
    <row r="66" spans="1:35" s="11" customFormat="1" ht="17" customHeight="1" x14ac:dyDescent="0.65">
      <c r="A66" s="9"/>
      <c r="B66" s="51"/>
      <c r="C66" s="188" t="s">
        <v>99</v>
      </c>
      <c r="D66" s="189" t="s">
        <v>87</v>
      </c>
      <c r="E66" s="21"/>
      <c r="F66" s="3"/>
      <c r="G66" s="121"/>
      <c r="H66" s="3"/>
      <c r="I66" s="121"/>
      <c r="J66" s="193"/>
      <c r="K66" s="194"/>
      <c r="L66" s="195"/>
      <c r="M66" s="121"/>
      <c r="N66" s="193"/>
      <c r="O66" s="194"/>
      <c r="P66" s="195"/>
      <c r="Q66" s="121"/>
      <c r="R66" s="3"/>
      <c r="S66" s="121"/>
      <c r="T66" s="3"/>
      <c r="U66" s="121"/>
      <c r="V66" s="3"/>
      <c r="W66" s="121"/>
      <c r="X66" s="3"/>
      <c r="Y66" s="54"/>
      <c r="Z66" s="55">
        <f>SUM(F66:X66)</f>
        <v>0</v>
      </c>
      <c r="AA66" s="56"/>
      <c r="AB66" s="57"/>
    </row>
    <row r="67" spans="1:35" ht="5" customHeight="1" thickBot="1" x14ac:dyDescent="0.8">
      <c r="A67" s="13"/>
      <c r="B67" s="49"/>
      <c r="C67" s="173"/>
      <c r="D67" s="173"/>
      <c r="E67" s="14"/>
      <c r="F67" s="63"/>
      <c r="G67" s="10"/>
      <c r="H67" s="63"/>
      <c r="I67" s="10"/>
      <c r="J67" s="174"/>
      <c r="K67" s="174"/>
      <c r="L67" s="174"/>
      <c r="M67" s="10"/>
      <c r="N67" s="174"/>
      <c r="O67" s="174"/>
      <c r="P67" s="174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" customHeight="1" x14ac:dyDescent="0.65">
      <c r="A68" s="118"/>
      <c r="B68" s="119"/>
      <c r="C68" s="175" t="s">
        <v>0</v>
      </c>
      <c r="D68" s="176"/>
      <c r="E68" s="57"/>
      <c r="F68" s="67">
        <f>SUM(F58:F66)</f>
        <v>508469</v>
      </c>
      <c r="G68" s="21"/>
      <c r="H68" s="68">
        <f>SUM(H58:H66)</f>
        <v>416334</v>
      </c>
      <c r="I68" s="57"/>
      <c r="J68" s="196">
        <f>SUM(J58:L66)</f>
        <v>33700</v>
      </c>
      <c r="K68" s="197"/>
      <c r="L68" s="198"/>
      <c r="M68" s="57"/>
      <c r="N68" s="196">
        <f>SUM(N58:P66)</f>
        <v>26231</v>
      </c>
      <c r="O68" s="197"/>
      <c r="P68" s="198"/>
      <c r="Q68" s="57"/>
      <c r="R68" s="67">
        <f>SUM(R58:R66)</f>
        <v>0</v>
      </c>
      <c r="S68" s="57"/>
      <c r="T68" s="67">
        <f>SUM(T58:T66)</f>
        <v>467740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1452474</v>
      </c>
      <c r="AA68" s="56"/>
      <c r="AB68" s="120"/>
    </row>
    <row r="69" spans="1:35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.5" x14ac:dyDescent="0.65">
      <c r="A71" s="9"/>
      <c r="B71" s="9"/>
      <c r="C71" s="28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.5" x14ac:dyDescent="0.65">
      <c r="A72" s="9"/>
      <c r="B72" s="9"/>
      <c r="C72" s="28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" customHeight="1" x14ac:dyDescent="0.65">
      <c r="AD74" s="10"/>
      <c r="AF74" s="10"/>
      <c r="AG74" s="10"/>
      <c r="AH74" s="10"/>
      <c r="AI74" s="10"/>
    </row>
    <row r="75" spans="1:35" ht="23" customHeight="1" x14ac:dyDescent="0.65">
      <c r="AD75" s="10"/>
      <c r="AF75" s="10"/>
      <c r="AG75" s="10"/>
      <c r="AH75" s="10"/>
      <c r="AI75" s="10"/>
    </row>
    <row r="76" spans="1:35" ht="23" customHeight="1" x14ac:dyDescent="0.65">
      <c r="AD76" s="10"/>
      <c r="AF76" s="10"/>
      <c r="AG76" s="10"/>
      <c r="AH76" s="10"/>
      <c r="AI76" s="10"/>
    </row>
    <row r="77" spans="1:35" ht="23" customHeight="1" x14ac:dyDescent="0.65">
      <c r="AD77" s="10"/>
      <c r="AF77" s="10"/>
      <c r="AG77" s="10"/>
      <c r="AH77" s="10"/>
      <c r="AI77" s="10"/>
    </row>
    <row r="78" spans="1:35" ht="23" customHeight="1" x14ac:dyDescent="0.65">
      <c r="AD78" s="10"/>
      <c r="AF78" s="10"/>
      <c r="AG78" s="10"/>
      <c r="AH78" s="10"/>
      <c r="AI78" s="10"/>
    </row>
    <row r="79" spans="1:35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C47:D47"/>
    <mergeCell ref="F40:F42"/>
    <mergeCell ref="J29:L29"/>
    <mergeCell ref="N21:P21"/>
    <mergeCell ref="N23:P23"/>
    <mergeCell ref="C35:D35"/>
    <mergeCell ref="C34:D34"/>
    <mergeCell ref="J34:L34"/>
    <mergeCell ref="N34:P34"/>
    <mergeCell ref="N31:P31"/>
    <mergeCell ref="N33:P33"/>
    <mergeCell ref="J31:L31"/>
    <mergeCell ref="J33:L33"/>
    <mergeCell ref="N35:P35"/>
    <mergeCell ref="J35:L35"/>
    <mergeCell ref="J27:L27"/>
    <mergeCell ref="C64:D64"/>
    <mergeCell ref="C66:D66"/>
    <mergeCell ref="C58:D58"/>
    <mergeCell ref="C60:D60"/>
    <mergeCell ref="C62:D62"/>
    <mergeCell ref="B6:C6"/>
    <mergeCell ref="X17:X19"/>
    <mergeCell ref="C17:D19"/>
    <mergeCell ref="T17:T19"/>
    <mergeCell ref="V17:V19"/>
    <mergeCell ref="D13:O13"/>
    <mergeCell ref="D11:O11"/>
    <mergeCell ref="F17:H17"/>
    <mergeCell ref="N27:P27"/>
    <mergeCell ref="N29:P29"/>
    <mergeCell ref="J53:L55"/>
    <mergeCell ref="N53:P55"/>
    <mergeCell ref="J68:L68"/>
    <mergeCell ref="N68:P68"/>
    <mergeCell ref="J64:L64"/>
    <mergeCell ref="N64:P64"/>
    <mergeCell ref="H40:J40"/>
    <mergeCell ref="L40:N40"/>
    <mergeCell ref="F53:H53"/>
    <mergeCell ref="J66:L66"/>
    <mergeCell ref="N66:P66"/>
    <mergeCell ref="V53:V55"/>
    <mergeCell ref="X53:X55"/>
    <mergeCell ref="R17:R19"/>
    <mergeCell ref="R48:T48"/>
    <mergeCell ref="R40:T42"/>
    <mergeCell ref="Z17:Z19"/>
    <mergeCell ref="J21:L21"/>
    <mergeCell ref="J23:L23"/>
    <mergeCell ref="J25:L25"/>
    <mergeCell ref="J17:L19"/>
    <mergeCell ref="N17:P19"/>
    <mergeCell ref="N25:P25"/>
    <mergeCell ref="C53:D55"/>
    <mergeCell ref="D2:Z3"/>
    <mergeCell ref="C68:D68"/>
    <mergeCell ref="C67:D67"/>
    <mergeCell ref="J67:L67"/>
    <mergeCell ref="N67:P67"/>
    <mergeCell ref="C48:D48"/>
    <mergeCell ref="J58:L58"/>
    <mergeCell ref="N58:P58"/>
    <mergeCell ref="J60:L60"/>
    <mergeCell ref="N60:P60"/>
    <mergeCell ref="J62:L62"/>
    <mergeCell ref="N62:P62"/>
    <mergeCell ref="Z53:Z55"/>
    <mergeCell ref="R53:R55"/>
    <mergeCell ref="T53:T55"/>
  </mergeCells>
  <phoneticPr fontId="41" type="noConversion"/>
  <dataValidations disablePrompts="1"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ignoredErrors>
    <ignoredError sqref="D11" unlockedFormula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KD198"/>
  <sheetViews>
    <sheetView topLeftCell="C23" zoomScale="86" zoomScaleNormal="93" zoomScalePageLayoutView="93" workbookViewId="0">
      <selection activeCell="F47" sqref="F47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7.5" style="11" bestFit="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4" style="10" customWidth="1"/>
    <col min="27" max="27" width="2" style="11" customWidth="1"/>
    <col min="28" max="28" width="0.81640625" style="11" customWidth="1"/>
    <col min="29" max="29" width="11.5" style="10" hidden="1" customWidth="1"/>
    <col min="30" max="30" width="0.81640625" style="11" hidden="1" customWidth="1"/>
    <col min="31" max="31" width="11.5" style="10" hidden="1" customWidth="1"/>
    <col min="32" max="32" width="0.81640625" style="11" hidden="1" customWidth="1"/>
    <col min="33" max="33" width="11.5" style="12" hidden="1" customWidth="1"/>
    <col min="34" max="35" width="0.81640625" style="11" hidden="1" customWidth="1"/>
    <col min="36" max="290" width="9.1796875" style="10" hidden="1" customWidth="1"/>
    <col min="291" max="16384" width="8.6796875" style="10" hidden="1"/>
  </cols>
  <sheetData>
    <row r="1" spans="1:35" ht="15.25" x14ac:dyDescent="0.65"/>
    <row r="2" spans="1:35" ht="30" customHeight="1" x14ac:dyDescent="0.65">
      <c r="D2" s="151" t="s">
        <v>104</v>
      </c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</row>
    <row r="3" spans="1:35" ht="37" customHeight="1" x14ac:dyDescent="0.65"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</row>
    <row r="4" spans="1:35" ht="15.25" x14ac:dyDescent="0.65"/>
    <row r="5" spans="1:35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" customHeight="1" x14ac:dyDescent="0.6">
      <c r="A6" s="19"/>
      <c r="B6" s="152"/>
      <c r="C6" s="152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5" customHeight="1" x14ac:dyDescent="0.65">
      <c r="A11" s="13"/>
      <c r="B11" s="13"/>
      <c r="C11" s="26" t="s">
        <v>109</v>
      </c>
      <c r="D11" s="202" t="str">
        <f>Summary!D11:O11</f>
        <v>Mt. San Antonio</v>
      </c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204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65">
      <c r="A12" s="13"/>
      <c r="B12" s="13"/>
      <c r="C12" s="129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5" customHeight="1" x14ac:dyDescent="0.65">
      <c r="A13" s="13"/>
      <c r="B13" s="13"/>
      <c r="C13" s="26" t="s">
        <v>90</v>
      </c>
      <c r="D13" s="199" t="s">
        <v>119</v>
      </c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1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65">
      <c r="A14" s="13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65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29"/>
      <c r="U15" s="32"/>
      <c r="V15" s="33"/>
      <c r="W15" s="32"/>
      <c r="X15" s="33"/>
      <c r="Y15" s="32"/>
      <c r="Z15" s="33"/>
      <c r="AA15" s="32"/>
      <c r="AB15" s="32"/>
    </row>
    <row r="16" spans="1:35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6">
      <c r="A17" s="10"/>
      <c r="B17" s="40"/>
      <c r="C17" s="160"/>
      <c r="D17" s="160"/>
      <c r="F17" s="161" t="s">
        <v>81</v>
      </c>
      <c r="G17" s="162"/>
      <c r="H17" s="163"/>
      <c r="I17" s="44"/>
      <c r="J17" s="164" t="s">
        <v>82</v>
      </c>
      <c r="K17" s="165"/>
      <c r="L17" s="166"/>
      <c r="M17" s="44"/>
      <c r="N17" s="164" t="s">
        <v>2</v>
      </c>
      <c r="O17" s="165"/>
      <c r="P17" s="166"/>
      <c r="Q17" s="44"/>
      <c r="R17" s="157" t="s">
        <v>3</v>
      </c>
      <c r="S17" s="44"/>
      <c r="T17" s="157" t="s">
        <v>6</v>
      </c>
      <c r="U17" s="44"/>
      <c r="V17" s="157" t="s">
        <v>4</v>
      </c>
      <c r="W17" s="44"/>
      <c r="X17" s="157" t="s">
        <v>7</v>
      </c>
      <c r="Y17" s="44"/>
      <c r="Z17" s="157" t="s">
        <v>0</v>
      </c>
      <c r="AA17" s="42"/>
    </row>
    <row r="18" spans="1:35" ht="5" customHeight="1" x14ac:dyDescent="0.6">
      <c r="A18" s="10"/>
      <c r="B18" s="40"/>
      <c r="C18" s="160"/>
      <c r="D18" s="160"/>
      <c r="F18" s="43"/>
      <c r="J18" s="167"/>
      <c r="K18" s="168"/>
      <c r="L18" s="169"/>
      <c r="N18" s="167"/>
      <c r="O18" s="168"/>
      <c r="P18" s="169"/>
      <c r="R18" s="158"/>
      <c r="T18" s="158"/>
      <c r="V18" s="158"/>
      <c r="X18" s="158"/>
      <c r="Z18" s="158"/>
      <c r="AA18" s="42"/>
    </row>
    <row r="19" spans="1:35" s="45" customFormat="1" ht="29" customHeight="1" thickBot="1" x14ac:dyDescent="0.75">
      <c r="B19" s="46"/>
      <c r="C19" s="160"/>
      <c r="D19" s="160"/>
      <c r="E19" s="44"/>
      <c r="F19" s="47" t="s">
        <v>1</v>
      </c>
      <c r="G19" s="44"/>
      <c r="H19" s="47" t="s">
        <v>89</v>
      </c>
      <c r="J19" s="170"/>
      <c r="K19" s="171"/>
      <c r="L19" s="172"/>
      <c r="N19" s="170"/>
      <c r="O19" s="171"/>
      <c r="P19" s="172"/>
      <c r="R19" s="159"/>
      <c r="T19" s="159"/>
      <c r="V19" s="159"/>
      <c r="X19" s="159"/>
      <c r="Z19" s="159"/>
      <c r="AA19" s="48"/>
      <c r="AB19" s="44"/>
    </row>
    <row r="20" spans="1:35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" customHeight="1" x14ac:dyDescent="0.6">
      <c r="A21" s="19"/>
      <c r="B21" s="51"/>
      <c r="C21" s="139" t="s">
        <v>91</v>
      </c>
      <c r="D21" s="53"/>
      <c r="E21" s="21"/>
      <c r="F21" s="3">
        <v>60118</v>
      </c>
      <c r="G21" s="121"/>
      <c r="H21" s="3">
        <v>54000</v>
      </c>
      <c r="I21" s="121"/>
      <c r="J21" s="193">
        <v>3453</v>
      </c>
      <c r="K21" s="194"/>
      <c r="L21" s="195"/>
      <c r="M21" s="121"/>
      <c r="N21" s="193"/>
      <c r="O21" s="194"/>
      <c r="P21" s="195"/>
      <c r="Q21" s="121"/>
      <c r="R21" s="3"/>
      <c r="S21" s="121"/>
      <c r="T21" s="3"/>
      <c r="U21" s="121"/>
      <c r="V21" s="3"/>
      <c r="W21" s="121"/>
      <c r="X21" s="3"/>
      <c r="Y21" s="54"/>
      <c r="Z21" s="55">
        <f>SUM(F21:X21)</f>
        <v>117571</v>
      </c>
      <c r="AA21" s="56"/>
      <c r="AB21" s="57"/>
    </row>
    <row r="22" spans="1:35" ht="5" customHeight="1" x14ac:dyDescent="0.65">
      <c r="A22" s="13"/>
      <c r="B22" s="49"/>
      <c r="C22" s="13"/>
      <c r="D22" s="14"/>
      <c r="E22" s="14"/>
      <c r="F22" s="122"/>
      <c r="G22" s="123"/>
      <c r="H22" s="122"/>
      <c r="I22" s="124"/>
      <c r="J22" s="124"/>
      <c r="K22" s="123"/>
      <c r="L22" s="123"/>
      <c r="M22" s="124"/>
      <c r="N22" s="123"/>
      <c r="O22" s="124"/>
      <c r="P22" s="124"/>
      <c r="Q22" s="123"/>
      <c r="R22" s="125"/>
      <c r="S22" s="126"/>
      <c r="T22" s="124"/>
      <c r="U22" s="126"/>
      <c r="V22" s="124"/>
      <c r="W22" s="126"/>
      <c r="X22" s="124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" customHeight="1" x14ac:dyDescent="0.6">
      <c r="A23" s="19"/>
      <c r="B23" s="51"/>
      <c r="C23" s="139" t="s">
        <v>94</v>
      </c>
      <c r="D23" s="53"/>
      <c r="E23" s="21"/>
      <c r="F23" s="3">
        <v>70000</v>
      </c>
      <c r="G23" s="121"/>
      <c r="H23" s="3">
        <v>57000</v>
      </c>
      <c r="I23" s="121"/>
      <c r="J23" s="193">
        <v>79026</v>
      </c>
      <c r="K23" s="194"/>
      <c r="L23" s="195"/>
      <c r="M23" s="121"/>
      <c r="N23" s="193"/>
      <c r="O23" s="194"/>
      <c r="P23" s="195"/>
      <c r="Q23" s="121"/>
      <c r="R23" s="3"/>
      <c r="S23" s="121"/>
      <c r="T23" s="3"/>
      <c r="U23" s="121"/>
      <c r="V23" s="3"/>
      <c r="W23" s="121"/>
      <c r="X23" s="3"/>
      <c r="Y23" s="54"/>
      <c r="Z23" s="55">
        <f>SUM(F23:X23)</f>
        <v>206026</v>
      </c>
      <c r="AA23" s="56"/>
      <c r="AB23" s="57"/>
    </row>
    <row r="24" spans="1:35" ht="5" customHeight="1" x14ac:dyDescent="0.65">
      <c r="A24" s="13"/>
      <c r="B24" s="49"/>
      <c r="C24" s="13"/>
      <c r="D24" s="14"/>
      <c r="E24" s="14"/>
      <c r="F24" s="122"/>
      <c r="G24" s="123"/>
      <c r="H24" s="122"/>
      <c r="I24" s="124"/>
      <c r="J24" s="124"/>
      <c r="K24" s="123"/>
      <c r="L24" s="123"/>
      <c r="M24" s="124"/>
      <c r="N24" s="123"/>
      <c r="O24" s="124"/>
      <c r="P24" s="124"/>
      <c r="Q24" s="123"/>
      <c r="R24" s="125"/>
      <c r="S24" s="126"/>
      <c r="T24" s="124"/>
      <c r="U24" s="126"/>
      <c r="V24" s="124"/>
      <c r="W24" s="126"/>
      <c r="X24" s="124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" customHeight="1" x14ac:dyDescent="0.6">
      <c r="A25" s="19"/>
      <c r="B25" s="51"/>
      <c r="C25" s="139" t="s">
        <v>112</v>
      </c>
      <c r="D25" s="53"/>
      <c r="E25" s="21"/>
      <c r="F25" s="3"/>
      <c r="G25" s="121"/>
      <c r="H25" s="3">
        <v>21500</v>
      </c>
      <c r="I25" s="121"/>
      <c r="J25" s="193"/>
      <c r="K25" s="194"/>
      <c r="L25" s="195"/>
      <c r="M25" s="121"/>
      <c r="N25" s="193"/>
      <c r="O25" s="194"/>
      <c r="P25" s="195"/>
      <c r="Q25" s="121"/>
      <c r="R25" s="3"/>
      <c r="S25" s="121"/>
      <c r="T25" s="3"/>
      <c r="U25" s="121"/>
      <c r="V25" s="3"/>
      <c r="W25" s="121"/>
      <c r="X25" s="3"/>
      <c r="Y25" s="54"/>
      <c r="Z25" s="55">
        <f>SUM(F25:X25)</f>
        <v>21500</v>
      </c>
      <c r="AA25" s="56"/>
      <c r="AB25" s="57"/>
    </row>
    <row r="26" spans="1:35" ht="5" customHeight="1" x14ac:dyDescent="0.65">
      <c r="A26" s="13"/>
      <c r="B26" s="49"/>
      <c r="C26" s="13"/>
      <c r="D26" s="14"/>
      <c r="E26" s="14"/>
      <c r="F26" s="122"/>
      <c r="G26" s="123"/>
      <c r="H26" s="122"/>
      <c r="I26" s="124"/>
      <c r="J26" s="124"/>
      <c r="K26" s="123"/>
      <c r="L26" s="123"/>
      <c r="M26" s="124"/>
      <c r="N26" s="123"/>
      <c r="O26" s="124"/>
      <c r="P26" s="124"/>
      <c r="Q26" s="123"/>
      <c r="R26" s="125"/>
      <c r="S26" s="126"/>
      <c r="T26" s="124"/>
      <c r="U26" s="126"/>
      <c r="V26" s="124"/>
      <c r="W26" s="126"/>
      <c r="X26" s="124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" customHeight="1" x14ac:dyDescent="0.6">
      <c r="A27" s="19"/>
      <c r="B27" s="51"/>
      <c r="C27" s="139" t="s">
        <v>113</v>
      </c>
      <c r="D27" s="53"/>
      <c r="E27" s="21"/>
      <c r="F27" s="3"/>
      <c r="G27" s="121"/>
      <c r="H27" s="3"/>
      <c r="I27" s="121"/>
      <c r="J27" s="193"/>
      <c r="K27" s="194"/>
      <c r="L27" s="195"/>
      <c r="M27" s="121"/>
      <c r="N27" s="193"/>
      <c r="O27" s="194"/>
      <c r="P27" s="195"/>
      <c r="Q27" s="121"/>
      <c r="R27" s="3"/>
      <c r="S27" s="121"/>
      <c r="T27" s="3"/>
      <c r="U27" s="121"/>
      <c r="V27" s="3"/>
      <c r="W27" s="121"/>
      <c r="X27" s="3"/>
      <c r="Y27" s="54"/>
      <c r="Z27" s="55">
        <f>SUM(F27:X27)</f>
        <v>0</v>
      </c>
      <c r="AA27" s="56"/>
      <c r="AB27" s="57"/>
    </row>
    <row r="28" spans="1:35" ht="5" customHeight="1" x14ac:dyDescent="0.65">
      <c r="A28" s="13"/>
      <c r="B28" s="49"/>
      <c r="C28" s="13"/>
      <c r="D28" s="14"/>
      <c r="E28" s="14"/>
      <c r="F28" s="122"/>
      <c r="G28" s="123"/>
      <c r="H28" s="122"/>
      <c r="I28" s="124"/>
      <c r="J28" s="124"/>
      <c r="K28" s="123"/>
      <c r="L28" s="123"/>
      <c r="M28" s="124"/>
      <c r="N28" s="123"/>
      <c r="O28" s="124"/>
      <c r="P28" s="124"/>
      <c r="Q28" s="123"/>
      <c r="R28" s="125"/>
      <c r="S28" s="126"/>
      <c r="T28" s="124"/>
      <c r="U28" s="126"/>
      <c r="V28" s="124"/>
      <c r="W28" s="126"/>
      <c r="X28" s="124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" customHeight="1" x14ac:dyDescent="0.6">
      <c r="A29" s="19"/>
      <c r="B29" s="51"/>
      <c r="C29" s="139" t="s">
        <v>114</v>
      </c>
      <c r="D29" s="53"/>
      <c r="E29" s="21"/>
      <c r="F29" s="3"/>
      <c r="G29" s="121"/>
      <c r="H29" s="3"/>
      <c r="I29" s="121"/>
      <c r="J29" s="193"/>
      <c r="K29" s="194"/>
      <c r="L29" s="195"/>
      <c r="M29" s="121"/>
      <c r="N29" s="193"/>
      <c r="O29" s="194"/>
      <c r="P29" s="195"/>
      <c r="Q29" s="121"/>
      <c r="R29" s="3"/>
      <c r="S29" s="121"/>
      <c r="T29" s="3"/>
      <c r="U29" s="121"/>
      <c r="V29" s="3"/>
      <c r="W29" s="121"/>
      <c r="X29" s="3"/>
      <c r="Y29" s="54"/>
      <c r="Z29" s="55">
        <f>SUM(F29:X29)</f>
        <v>0</v>
      </c>
      <c r="AA29" s="56"/>
      <c r="AB29" s="57"/>
    </row>
    <row r="30" spans="1:35" ht="5" customHeight="1" x14ac:dyDescent="0.65">
      <c r="A30" s="13"/>
      <c r="B30" s="49"/>
      <c r="C30" s="13"/>
      <c r="D30" s="14"/>
      <c r="E30" s="14"/>
      <c r="F30" s="122"/>
      <c r="G30" s="123"/>
      <c r="H30" s="122"/>
      <c r="I30" s="124"/>
      <c r="J30" s="124"/>
      <c r="K30" s="123"/>
      <c r="L30" s="123"/>
      <c r="M30" s="124"/>
      <c r="N30" s="123"/>
      <c r="O30" s="124"/>
      <c r="P30" s="124"/>
      <c r="Q30" s="123"/>
      <c r="R30" s="125"/>
      <c r="S30" s="126"/>
      <c r="T30" s="124"/>
      <c r="U30" s="126"/>
      <c r="V30" s="124"/>
      <c r="W30" s="126"/>
      <c r="X30" s="124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" customHeight="1" x14ac:dyDescent="0.6">
      <c r="A31" s="19"/>
      <c r="B31" s="51"/>
      <c r="C31" s="139" t="s">
        <v>115</v>
      </c>
      <c r="D31" s="53"/>
      <c r="E31" s="21"/>
      <c r="F31" s="3">
        <v>1960840</v>
      </c>
      <c r="G31" s="121"/>
      <c r="H31" s="3">
        <v>101697</v>
      </c>
      <c r="I31" s="121"/>
      <c r="J31" s="193"/>
      <c r="K31" s="194"/>
      <c r="L31" s="195"/>
      <c r="M31" s="121"/>
      <c r="N31" s="193"/>
      <c r="O31" s="194"/>
      <c r="P31" s="195"/>
      <c r="Q31" s="121"/>
      <c r="R31" s="3"/>
      <c r="S31" s="121"/>
      <c r="T31" s="3"/>
      <c r="U31" s="121"/>
      <c r="V31" s="3"/>
      <c r="W31" s="121"/>
      <c r="X31" s="3"/>
      <c r="Y31" s="54"/>
      <c r="Z31" s="55">
        <f>SUM(F31:X31)</f>
        <v>2062537</v>
      </c>
      <c r="AA31" s="56"/>
      <c r="AB31" s="57"/>
    </row>
    <row r="32" spans="1:35" ht="5" customHeight="1" x14ac:dyDescent="0.65">
      <c r="A32" s="13"/>
      <c r="B32" s="49"/>
      <c r="C32" s="13"/>
      <c r="D32" s="14"/>
      <c r="E32" s="14"/>
      <c r="F32" s="122"/>
      <c r="G32" s="123"/>
      <c r="H32" s="122"/>
      <c r="I32" s="124"/>
      <c r="J32" s="124"/>
      <c r="K32" s="123"/>
      <c r="L32" s="123"/>
      <c r="M32" s="124"/>
      <c r="N32" s="123"/>
      <c r="O32" s="124"/>
      <c r="P32" s="124"/>
      <c r="Q32" s="123"/>
      <c r="R32" s="125"/>
      <c r="S32" s="126"/>
      <c r="T32" s="124"/>
      <c r="U32" s="126"/>
      <c r="V32" s="124"/>
      <c r="W32" s="126"/>
      <c r="X32" s="124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" customHeight="1" x14ac:dyDescent="0.6">
      <c r="A33" s="19"/>
      <c r="B33" s="51"/>
      <c r="C33" s="139" t="s">
        <v>116</v>
      </c>
      <c r="D33" s="53"/>
      <c r="E33" s="21"/>
      <c r="F33" s="3"/>
      <c r="G33" s="121"/>
      <c r="H33" s="3"/>
      <c r="I33" s="121"/>
      <c r="J33" s="193"/>
      <c r="K33" s="194"/>
      <c r="L33" s="195"/>
      <c r="M33" s="121"/>
      <c r="N33" s="193"/>
      <c r="O33" s="194"/>
      <c r="P33" s="195"/>
      <c r="Q33" s="121"/>
      <c r="R33" s="3"/>
      <c r="S33" s="121"/>
      <c r="T33" s="3"/>
      <c r="U33" s="121"/>
      <c r="V33" s="3"/>
      <c r="W33" s="121"/>
      <c r="X33" s="3"/>
      <c r="Y33" s="54"/>
      <c r="Z33" s="55">
        <f>SUM(F33:X33)</f>
        <v>0</v>
      </c>
      <c r="AA33" s="56"/>
      <c r="AB33" s="57"/>
    </row>
    <row r="34" spans="1:35" ht="5" customHeight="1" thickBot="1" x14ac:dyDescent="0.8">
      <c r="A34" s="13"/>
      <c r="B34" s="49"/>
      <c r="C34" s="173"/>
      <c r="D34" s="173"/>
      <c r="E34" s="14"/>
      <c r="F34" s="64"/>
      <c r="G34" s="10"/>
      <c r="H34" s="64"/>
      <c r="I34" s="10"/>
      <c r="J34" s="174"/>
      <c r="K34" s="174"/>
      <c r="L34" s="174"/>
      <c r="M34" s="10"/>
      <c r="N34" s="174"/>
      <c r="O34" s="174"/>
      <c r="P34" s="174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" customHeight="1" x14ac:dyDescent="0.6">
      <c r="A35" s="19"/>
      <c r="B35" s="51"/>
      <c r="C35" s="175" t="s">
        <v>0</v>
      </c>
      <c r="D35" s="176"/>
      <c r="E35" s="57"/>
      <c r="F35" s="67">
        <f>SUM(F21:F33)</f>
        <v>2090958</v>
      </c>
      <c r="G35" s="21"/>
      <c r="H35" s="68">
        <f>SUM(H21:H33)</f>
        <v>234197</v>
      </c>
      <c r="I35" s="57"/>
      <c r="J35" s="196">
        <f>SUM(J21:L33)</f>
        <v>82479</v>
      </c>
      <c r="K35" s="197"/>
      <c r="L35" s="198"/>
      <c r="M35" s="57"/>
      <c r="N35" s="196">
        <f>SUM(N21:P33)</f>
        <v>0</v>
      </c>
      <c r="O35" s="197"/>
      <c r="P35" s="198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2407634</v>
      </c>
      <c r="AA35" s="56"/>
      <c r="AB35" s="57"/>
    </row>
    <row r="36" spans="1:35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" customHeight="1" x14ac:dyDescent="0.65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" customHeight="1" x14ac:dyDescent="0.65">
      <c r="A38" s="13"/>
      <c r="B38" s="29" t="s">
        <v>107</v>
      </c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65">
      <c r="A40" s="9"/>
      <c r="B40" s="40"/>
      <c r="C40" s="76"/>
      <c r="D40" s="77"/>
      <c r="E40" s="44"/>
      <c r="F40" s="157" t="s">
        <v>103</v>
      </c>
      <c r="G40" s="44"/>
      <c r="H40" s="184" t="s">
        <v>102</v>
      </c>
      <c r="I40" s="185"/>
      <c r="J40" s="186"/>
      <c r="K40" s="44"/>
      <c r="L40" s="184" t="s">
        <v>105</v>
      </c>
      <c r="M40" s="185"/>
      <c r="N40" s="186"/>
      <c r="O40" s="42"/>
      <c r="R40" s="187"/>
      <c r="S40" s="187"/>
      <c r="T40" s="187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" customHeight="1" x14ac:dyDescent="0.65">
      <c r="A41" s="13"/>
      <c r="B41" s="40"/>
      <c r="C41" s="10"/>
      <c r="E41" s="78"/>
      <c r="F41" s="158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7"/>
      <c r="S41" s="187"/>
      <c r="T41" s="187"/>
    </row>
    <row r="42" spans="1:35" ht="13.75" thickBot="1" x14ac:dyDescent="0.75">
      <c r="A42" s="11"/>
      <c r="B42" s="40"/>
      <c r="C42" s="80"/>
      <c r="D42" s="81"/>
      <c r="E42" s="44"/>
      <c r="F42" s="159"/>
      <c r="G42" s="44"/>
      <c r="H42" s="47" t="s">
        <v>101</v>
      </c>
      <c r="I42" s="44"/>
      <c r="J42" s="47" t="s">
        <v>100</v>
      </c>
      <c r="K42" s="44"/>
      <c r="L42" s="47" t="s">
        <v>101</v>
      </c>
      <c r="M42" s="44"/>
      <c r="N42" s="47" t="s">
        <v>100</v>
      </c>
      <c r="O42" s="42"/>
      <c r="Q42" s="10"/>
      <c r="R42" s="187"/>
      <c r="S42" s="187"/>
      <c r="T42" s="187"/>
    </row>
    <row r="43" spans="1:35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 t="str">
        <f>IFERROR(H43/F43,"")</f>
        <v/>
      </c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8" customFormat="1" ht="16" customHeight="1" x14ac:dyDescent="0.6">
      <c r="A44" s="84"/>
      <c r="B44" s="85"/>
      <c r="C44" s="117" t="s">
        <v>111</v>
      </c>
      <c r="D44" s="53"/>
      <c r="E44" s="83"/>
      <c r="F44" s="3">
        <v>2090958</v>
      </c>
      <c r="G44" s="121"/>
      <c r="H44" s="3"/>
      <c r="I44" s="86"/>
      <c r="J44" s="141">
        <f>IFERROR(H44/F44,0)</f>
        <v>0</v>
      </c>
      <c r="K44" s="86"/>
      <c r="L44" s="140"/>
      <c r="M44" s="87"/>
      <c r="N44" s="90"/>
      <c r="O44" s="42"/>
      <c r="P44" s="83"/>
      <c r="R44" s="89"/>
      <c r="S44" s="86"/>
      <c r="T44" s="90"/>
      <c r="U44" s="83"/>
      <c r="W44" s="83"/>
      <c r="Y44" s="83"/>
      <c r="AA44" s="83"/>
      <c r="AB44" s="83"/>
      <c r="AD44" s="83"/>
      <c r="AF44" s="83"/>
      <c r="AG44" s="91"/>
      <c r="AH44" s="83"/>
      <c r="AI44" s="83"/>
    </row>
    <row r="45" spans="1:35" s="99" customFormat="1" ht="5" customHeight="1" x14ac:dyDescent="0.6">
      <c r="A45" s="92"/>
      <c r="B45" s="93"/>
      <c r="C45" s="94"/>
      <c r="D45" s="95"/>
      <c r="E45" s="78"/>
      <c r="F45" s="127"/>
      <c r="G45" s="128"/>
      <c r="H45" s="127"/>
      <c r="I45" s="97"/>
      <c r="J45" s="142"/>
      <c r="K45" s="97"/>
      <c r="L45" s="79"/>
      <c r="M45" s="79"/>
      <c r="N45" s="79"/>
      <c r="O45" s="56"/>
      <c r="P45" s="98"/>
      <c r="R45" s="97"/>
      <c r="S45" s="97"/>
      <c r="T45" s="97"/>
      <c r="U45" s="98"/>
      <c r="W45" s="98"/>
      <c r="Y45" s="98"/>
      <c r="AA45" s="98"/>
      <c r="AB45" s="98"/>
      <c r="AD45" s="98"/>
      <c r="AF45" s="98"/>
      <c r="AG45" s="100"/>
      <c r="AH45" s="98"/>
      <c r="AI45" s="98"/>
    </row>
    <row r="46" spans="1:35" s="88" customFormat="1" ht="16" customHeight="1" x14ac:dyDescent="0.6">
      <c r="A46" s="84"/>
      <c r="B46" s="85"/>
      <c r="C46" s="117" t="s">
        <v>110</v>
      </c>
      <c r="D46" s="53"/>
      <c r="E46" s="83"/>
      <c r="F46" s="3">
        <v>234197</v>
      </c>
      <c r="G46" s="121"/>
      <c r="J46" s="143"/>
      <c r="K46" s="86"/>
      <c r="L46" s="3"/>
      <c r="M46" s="101"/>
      <c r="N46" s="141">
        <f>IFERROR(L46/F46,0)</f>
        <v>0</v>
      </c>
      <c r="O46" s="56"/>
      <c r="P46" s="83"/>
      <c r="R46" s="89"/>
      <c r="S46" s="86"/>
      <c r="T46" s="90"/>
      <c r="U46" s="83"/>
      <c r="W46" s="83"/>
      <c r="Y46" s="83"/>
      <c r="AA46" s="83"/>
      <c r="AB46" s="83"/>
      <c r="AD46" s="83"/>
      <c r="AF46" s="83"/>
      <c r="AG46" s="91"/>
      <c r="AH46" s="83"/>
      <c r="AI46" s="83"/>
    </row>
    <row r="47" spans="1:35" s="99" customFormat="1" ht="5" customHeight="1" thickBot="1" x14ac:dyDescent="0.8">
      <c r="A47" s="92"/>
      <c r="B47" s="93"/>
      <c r="C47" s="173"/>
      <c r="D47" s="173"/>
      <c r="E47" s="78"/>
      <c r="F47" s="102"/>
      <c r="G47" s="96"/>
      <c r="H47" s="102"/>
      <c r="I47" s="78"/>
      <c r="J47" s="144"/>
      <c r="K47" s="78"/>
      <c r="L47" s="103"/>
      <c r="M47" s="78"/>
      <c r="N47" s="144"/>
      <c r="O47" s="42"/>
      <c r="P47" s="98"/>
      <c r="R47" s="97"/>
      <c r="S47" s="97"/>
      <c r="T47" s="97"/>
      <c r="U47" s="98"/>
      <c r="W47" s="98"/>
      <c r="Y47" s="98"/>
      <c r="AA47" s="98"/>
      <c r="AB47" s="98"/>
      <c r="AD47" s="98"/>
      <c r="AF47" s="98"/>
      <c r="AG47" s="100"/>
      <c r="AH47" s="98"/>
      <c r="AI47" s="98"/>
    </row>
    <row r="48" spans="1:35" s="88" customFormat="1" ht="16" customHeight="1" x14ac:dyDescent="0.6">
      <c r="A48" s="84"/>
      <c r="B48" s="85"/>
      <c r="C48" s="175" t="s">
        <v>0</v>
      </c>
      <c r="D48" s="176"/>
      <c r="E48" s="83"/>
      <c r="F48" s="67">
        <f>SUM(F44:F46)</f>
        <v>2325155</v>
      </c>
      <c r="G48" s="21"/>
      <c r="H48" s="67">
        <f>H44</f>
        <v>0</v>
      </c>
      <c r="I48" s="83"/>
      <c r="J48" s="141">
        <f>IFERROR(H48/F48,0)</f>
        <v>0</v>
      </c>
      <c r="K48" s="86"/>
      <c r="L48" s="67">
        <f>L46</f>
        <v>0</v>
      </c>
      <c r="M48" s="83"/>
      <c r="N48" s="141">
        <f>IFERROR(L48/F48,0)</f>
        <v>0</v>
      </c>
      <c r="O48" s="56"/>
      <c r="P48" s="83"/>
      <c r="R48" s="183"/>
      <c r="S48" s="183"/>
      <c r="T48" s="183"/>
      <c r="U48" s="83"/>
      <c r="W48" s="83"/>
      <c r="Y48" s="83"/>
      <c r="AA48" s="83"/>
      <c r="AB48" s="83"/>
      <c r="AD48" s="83"/>
      <c r="AF48" s="83"/>
      <c r="AG48" s="91"/>
      <c r="AH48" s="83"/>
      <c r="AI48" s="83"/>
    </row>
    <row r="49" spans="1:35" ht="11" customHeight="1" x14ac:dyDescent="0.65">
      <c r="B49" s="69"/>
      <c r="C49" s="104"/>
      <c r="D49" s="105"/>
      <c r="E49" s="106"/>
      <c r="F49" s="107"/>
      <c r="G49" s="106"/>
      <c r="H49" s="106"/>
      <c r="I49" s="108"/>
      <c r="J49" s="106"/>
      <c r="K49" s="108"/>
      <c r="L49" s="107"/>
      <c r="M49" s="108"/>
      <c r="N49" s="107"/>
      <c r="O49" s="73"/>
      <c r="P49" s="109"/>
      <c r="Q49" s="10"/>
      <c r="R49" s="11"/>
      <c r="S49" s="110"/>
      <c r="T49" s="11"/>
    </row>
    <row r="50" spans="1:35" ht="14" customHeight="1" x14ac:dyDescent="0.65">
      <c r="B50" s="13"/>
      <c r="C50" s="111"/>
      <c r="D50" s="81"/>
      <c r="E50" s="21"/>
      <c r="F50" s="112"/>
      <c r="G50" s="110"/>
      <c r="H50" s="110"/>
      <c r="J50" s="110"/>
      <c r="K50" s="110"/>
      <c r="L50" s="112"/>
      <c r="M50" s="110"/>
      <c r="N50" s="112"/>
      <c r="Q50" s="110"/>
      <c r="R50" s="11"/>
      <c r="S50" s="21"/>
      <c r="T50" s="129"/>
    </row>
    <row r="51" spans="1:35" s="20" customFormat="1" ht="20" customHeight="1" x14ac:dyDescent="0.6">
      <c r="A51" s="19"/>
      <c r="B51" s="29" t="s">
        <v>93</v>
      </c>
      <c r="C51" s="113"/>
      <c r="D51" s="114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5"/>
      <c r="Y51" s="32"/>
      <c r="Z51" s="116"/>
      <c r="AA51" s="32"/>
      <c r="AB51" s="32"/>
    </row>
    <row r="52" spans="1:35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5" customHeight="1" x14ac:dyDescent="0.6">
      <c r="A53" s="10"/>
      <c r="B53" s="40"/>
      <c r="C53" s="160"/>
      <c r="D53" s="160"/>
      <c r="F53" s="161" t="s">
        <v>81</v>
      </c>
      <c r="G53" s="162"/>
      <c r="H53" s="163"/>
      <c r="I53" s="44"/>
      <c r="J53" s="164" t="s">
        <v>82</v>
      </c>
      <c r="K53" s="165"/>
      <c r="L53" s="166"/>
      <c r="M53" s="44"/>
      <c r="N53" s="164" t="s">
        <v>2</v>
      </c>
      <c r="O53" s="165"/>
      <c r="P53" s="166"/>
      <c r="Q53" s="44"/>
      <c r="R53" s="157" t="s">
        <v>3</v>
      </c>
      <c r="S53" s="44"/>
      <c r="T53" s="157" t="s">
        <v>6</v>
      </c>
      <c r="U53" s="44"/>
      <c r="V53" s="157" t="s">
        <v>4</v>
      </c>
      <c r="W53" s="44"/>
      <c r="X53" s="157" t="s">
        <v>7</v>
      </c>
      <c r="Y53" s="44"/>
      <c r="Z53" s="157" t="s">
        <v>0</v>
      </c>
      <c r="AA53" s="42"/>
      <c r="AD53" s="10"/>
      <c r="AF53" s="10"/>
      <c r="AG53" s="10"/>
      <c r="AH53" s="10"/>
      <c r="AI53" s="10"/>
    </row>
    <row r="54" spans="1:35" ht="5" customHeight="1" x14ac:dyDescent="0.6">
      <c r="A54" s="10"/>
      <c r="B54" s="40"/>
      <c r="C54" s="160"/>
      <c r="D54" s="160"/>
      <c r="F54" s="43"/>
      <c r="J54" s="167"/>
      <c r="K54" s="168"/>
      <c r="L54" s="169"/>
      <c r="N54" s="167"/>
      <c r="O54" s="168"/>
      <c r="P54" s="169"/>
      <c r="R54" s="158"/>
      <c r="T54" s="158"/>
      <c r="V54" s="158"/>
      <c r="X54" s="158"/>
      <c r="Z54" s="158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75">
      <c r="B55" s="46"/>
      <c r="C55" s="160"/>
      <c r="D55" s="160"/>
      <c r="E55" s="44"/>
      <c r="F55" s="47" t="s">
        <v>1</v>
      </c>
      <c r="G55" s="44"/>
      <c r="H55" s="47" t="s">
        <v>89</v>
      </c>
      <c r="J55" s="170"/>
      <c r="K55" s="171"/>
      <c r="L55" s="172"/>
      <c r="N55" s="170"/>
      <c r="O55" s="171"/>
      <c r="P55" s="172"/>
      <c r="R55" s="159"/>
      <c r="T55" s="159"/>
      <c r="V55" s="159"/>
      <c r="X55" s="159"/>
      <c r="Z55" s="159"/>
      <c r="AA55" s="48"/>
      <c r="AB55" s="44"/>
    </row>
    <row r="56" spans="1:35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" customHeight="1" x14ac:dyDescent="0.65">
      <c r="B58" s="51"/>
      <c r="C58" s="188" t="s">
        <v>95</v>
      </c>
      <c r="D58" s="189" t="s">
        <v>83</v>
      </c>
      <c r="E58" s="21"/>
      <c r="F58" s="3">
        <v>100000</v>
      </c>
      <c r="G58" s="121"/>
      <c r="H58" s="3">
        <v>90000</v>
      </c>
      <c r="I58" s="121"/>
      <c r="J58" s="193"/>
      <c r="K58" s="194"/>
      <c r="L58" s="195"/>
      <c r="M58" s="121"/>
      <c r="N58" s="193"/>
      <c r="O58" s="194"/>
      <c r="P58" s="195"/>
      <c r="Q58" s="121"/>
      <c r="R58" s="3"/>
      <c r="S58" s="121"/>
      <c r="T58" s="3"/>
      <c r="U58" s="121"/>
      <c r="V58" s="3"/>
      <c r="W58" s="121"/>
      <c r="X58" s="3"/>
      <c r="Y58" s="54"/>
      <c r="Z58" s="55">
        <f>SUM(F58:X58)</f>
        <v>190000</v>
      </c>
      <c r="AA58" s="56"/>
      <c r="AB58" s="57"/>
      <c r="AD58" s="10"/>
      <c r="AF58" s="10"/>
      <c r="AG58" s="10"/>
      <c r="AH58" s="10"/>
      <c r="AI58" s="10"/>
    </row>
    <row r="59" spans="1:35" s="16" customFormat="1" ht="5" customHeight="1" x14ac:dyDescent="0.65">
      <c r="A59" s="9"/>
      <c r="B59" s="49"/>
      <c r="C59" s="50"/>
      <c r="D59" s="14"/>
      <c r="E59" s="15"/>
      <c r="F59" s="122"/>
      <c r="G59" s="123"/>
      <c r="H59" s="122"/>
      <c r="I59" s="124"/>
      <c r="J59" s="124"/>
      <c r="K59" s="123"/>
      <c r="L59" s="123"/>
      <c r="M59" s="124"/>
      <c r="N59" s="123"/>
      <c r="O59" s="124"/>
      <c r="P59" s="124"/>
      <c r="Q59" s="123"/>
      <c r="R59" s="125"/>
      <c r="S59" s="126"/>
      <c r="T59" s="124"/>
      <c r="U59" s="126"/>
      <c r="V59" s="124"/>
      <c r="W59" s="126"/>
      <c r="X59" s="124"/>
      <c r="Y59" s="62"/>
      <c r="Z59" s="11"/>
      <c r="AA59" s="18"/>
      <c r="AB59" s="15"/>
    </row>
    <row r="60" spans="1:35" ht="17" customHeight="1" x14ac:dyDescent="0.65">
      <c r="B60" s="51"/>
      <c r="C60" s="188" t="s">
        <v>96</v>
      </c>
      <c r="D60" s="189" t="s">
        <v>84</v>
      </c>
      <c r="E60" s="21"/>
      <c r="F60" s="3">
        <v>1469761</v>
      </c>
      <c r="G60" s="121"/>
      <c r="H60" s="3">
        <v>90000</v>
      </c>
      <c r="I60" s="121"/>
      <c r="J60" s="193">
        <v>82479</v>
      </c>
      <c r="K60" s="194"/>
      <c r="L60" s="195"/>
      <c r="M60" s="121"/>
      <c r="N60" s="193"/>
      <c r="O60" s="194"/>
      <c r="P60" s="195"/>
      <c r="Q60" s="121"/>
      <c r="R60" s="3"/>
      <c r="S60" s="121"/>
      <c r="T60" s="3"/>
      <c r="U60" s="121"/>
      <c r="V60" s="3"/>
      <c r="W60" s="121"/>
      <c r="X60" s="3"/>
      <c r="Y60" s="54"/>
      <c r="Z60" s="55">
        <f>SUM(F60:X60)</f>
        <v>1642240</v>
      </c>
      <c r="AA60" s="56"/>
      <c r="AB60" s="57"/>
      <c r="AD60" s="10"/>
      <c r="AF60" s="10"/>
      <c r="AG60" s="10"/>
      <c r="AH60" s="10"/>
      <c r="AI60" s="10"/>
    </row>
    <row r="61" spans="1:35" s="16" customFormat="1" ht="5" customHeight="1" x14ac:dyDescent="0.65">
      <c r="A61" s="9"/>
      <c r="B61" s="49"/>
      <c r="C61" s="50"/>
      <c r="D61" s="14"/>
      <c r="E61" s="15"/>
      <c r="F61" s="122"/>
      <c r="G61" s="123"/>
      <c r="H61" s="122"/>
      <c r="I61" s="124"/>
      <c r="J61" s="124"/>
      <c r="K61" s="123"/>
      <c r="L61" s="123"/>
      <c r="M61" s="124"/>
      <c r="N61" s="123"/>
      <c r="O61" s="124"/>
      <c r="P61" s="124"/>
      <c r="Q61" s="123"/>
      <c r="R61" s="125"/>
      <c r="S61" s="126"/>
      <c r="T61" s="124"/>
      <c r="U61" s="126"/>
      <c r="V61" s="124"/>
      <c r="W61" s="126"/>
      <c r="X61" s="124"/>
      <c r="Y61" s="62"/>
      <c r="Z61" s="11"/>
      <c r="AA61" s="18"/>
      <c r="AB61" s="15"/>
    </row>
    <row r="62" spans="1:35" ht="17" customHeight="1" x14ac:dyDescent="0.65">
      <c r="B62" s="51"/>
      <c r="C62" s="188" t="s">
        <v>97</v>
      </c>
      <c r="D62" s="189" t="s">
        <v>85</v>
      </c>
      <c r="E62" s="21"/>
      <c r="F62" s="3">
        <v>237000</v>
      </c>
      <c r="G62" s="121"/>
      <c r="H62" s="3">
        <v>24197</v>
      </c>
      <c r="I62" s="121"/>
      <c r="J62" s="193"/>
      <c r="K62" s="194"/>
      <c r="L62" s="195"/>
      <c r="M62" s="121"/>
      <c r="N62" s="193"/>
      <c r="O62" s="194"/>
      <c r="P62" s="195"/>
      <c r="Q62" s="121"/>
      <c r="R62" s="3"/>
      <c r="S62" s="121"/>
      <c r="T62" s="3"/>
      <c r="U62" s="121"/>
      <c r="V62" s="3"/>
      <c r="W62" s="121"/>
      <c r="X62" s="3"/>
      <c r="Y62" s="54"/>
      <c r="Z62" s="55">
        <f>SUM(F62:X62)</f>
        <v>261197</v>
      </c>
      <c r="AA62" s="56"/>
      <c r="AB62" s="57"/>
      <c r="AD62" s="10"/>
      <c r="AF62" s="10"/>
      <c r="AG62" s="10"/>
      <c r="AH62" s="10"/>
      <c r="AI62" s="10"/>
    </row>
    <row r="63" spans="1:35" s="16" customFormat="1" ht="5" customHeight="1" x14ac:dyDescent="0.65">
      <c r="A63" s="9"/>
      <c r="B63" s="49"/>
      <c r="C63" s="50"/>
      <c r="D63" s="14"/>
      <c r="E63" s="15"/>
      <c r="F63" s="122"/>
      <c r="G63" s="123"/>
      <c r="H63" s="122"/>
      <c r="I63" s="124"/>
      <c r="J63" s="124"/>
      <c r="K63" s="123"/>
      <c r="L63" s="123"/>
      <c r="M63" s="124"/>
      <c r="N63" s="123"/>
      <c r="O63" s="124"/>
      <c r="P63" s="124"/>
      <c r="Q63" s="123"/>
      <c r="R63" s="125"/>
      <c r="S63" s="126"/>
      <c r="T63" s="124"/>
      <c r="U63" s="126"/>
      <c r="V63" s="124"/>
      <c r="W63" s="126"/>
      <c r="X63" s="124"/>
      <c r="Y63" s="62"/>
      <c r="Z63" s="11"/>
      <c r="AA63" s="18"/>
      <c r="AB63" s="15"/>
    </row>
    <row r="64" spans="1:35" ht="17" customHeight="1" x14ac:dyDescent="0.65">
      <c r="B64" s="51"/>
      <c r="C64" s="188" t="s">
        <v>98</v>
      </c>
      <c r="D64" s="189" t="s">
        <v>86</v>
      </c>
      <c r="E64" s="21"/>
      <c r="F64" s="3">
        <v>30000</v>
      </c>
      <c r="G64" s="121"/>
      <c r="H64" s="3">
        <v>30000</v>
      </c>
      <c r="I64" s="121"/>
      <c r="J64" s="193"/>
      <c r="K64" s="194"/>
      <c r="L64" s="195"/>
      <c r="M64" s="121"/>
      <c r="N64" s="193"/>
      <c r="O64" s="194"/>
      <c r="P64" s="195"/>
      <c r="Q64" s="121"/>
      <c r="R64" s="3"/>
      <c r="S64" s="121"/>
      <c r="T64" s="3"/>
      <c r="U64" s="121"/>
      <c r="V64" s="3"/>
      <c r="W64" s="121"/>
      <c r="X64" s="3"/>
      <c r="Y64" s="54"/>
      <c r="Z64" s="55">
        <f>SUM(F64:X64)</f>
        <v>60000</v>
      </c>
      <c r="AA64" s="56"/>
      <c r="AB64" s="57"/>
      <c r="AD64" s="10"/>
      <c r="AF64" s="10"/>
      <c r="AG64" s="10"/>
      <c r="AH64" s="10"/>
      <c r="AI64" s="10"/>
    </row>
    <row r="65" spans="1:35" s="16" customFormat="1" ht="5" customHeight="1" x14ac:dyDescent="0.65">
      <c r="A65" s="9"/>
      <c r="B65" s="49"/>
      <c r="C65" s="50"/>
      <c r="D65" s="14"/>
      <c r="E65" s="15"/>
      <c r="F65" s="122"/>
      <c r="G65" s="123"/>
      <c r="H65" s="122"/>
      <c r="I65" s="124"/>
      <c r="J65" s="124"/>
      <c r="K65" s="123"/>
      <c r="L65" s="123"/>
      <c r="M65" s="124"/>
      <c r="N65" s="123"/>
      <c r="O65" s="124"/>
      <c r="P65" s="124"/>
      <c r="Q65" s="123"/>
      <c r="R65" s="125"/>
      <c r="S65" s="126"/>
      <c r="T65" s="124"/>
      <c r="U65" s="126"/>
      <c r="V65" s="124"/>
      <c r="W65" s="126"/>
      <c r="X65" s="124"/>
      <c r="Y65" s="62"/>
      <c r="Z65" s="11"/>
      <c r="AA65" s="18"/>
      <c r="AB65" s="15"/>
    </row>
    <row r="66" spans="1:35" s="11" customFormat="1" ht="17" customHeight="1" x14ac:dyDescent="0.65">
      <c r="A66" s="9"/>
      <c r="B66" s="51"/>
      <c r="C66" s="188" t="s">
        <v>99</v>
      </c>
      <c r="D66" s="189" t="s">
        <v>87</v>
      </c>
      <c r="E66" s="21"/>
      <c r="F66" s="3">
        <v>50000</v>
      </c>
      <c r="G66" s="121"/>
      <c r="H66" s="3"/>
      <c r="I66" s="121"/>
      <c r="J66" s="193"/>
      <c r="K66" s="194"/>
      <c r="L66" s="195"/>
      <c r="M66" s="121"/>
      <c r="N66" s="193"/>
      <c r="O66" s="194"/>
      <c r="P66" s="195"/>
      <c r="Q66" s="121"/>
      <c r="R66" s="3"/>
      <c r="S66" s="121"/>
      <c r="T66" s="3"/>
      <c r="U66" s="121"/>
      <c r="V66" s="3"/>
      <c r="W66" s="121"/>
      <c r="X66" s="3"/>
      <c r="Y66" s="54"/>
      <c r="Z66" s="55">
        <f>SUM(F66:X66)</f>
        <v>50000</v>
      </c>
      <c r="AA66" s="56"/>
      <c r="AB66" s="57"/>
    </row>
    <row r="67" spans="1:35" ht="5" customHeight="1" thickBot="1" x14ac:dyDescent="0.8">
      <c r="A67" s="13"/>
      <c r="B67" s="49"/>
      <c r="C67" s="173"/>
      <c r="D67" s="173"/>
      <c r="E67" s="14"/>
      <c r="F67" s="64"/>
      <c r="G67" s="10"/>
      <c r="H67" s="64"/>
      <c r="I67" s="10"/>
      <c r="J67" s="174"/>
      <c r="K67" s="174"/>
      <c r="L67" s="174"/>
      <c r="M67" s="10"/>
      <c r="N67" s="174"/>
      <c r="O67" s="174"/>
      <c r="P67" s="174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" customHeight="1" x14ac:dyDescent="0.65">
      <c r="A68" s="118"/>
      <c r="B68" s="119"/>
      <c r="C68" s="175" t="s">
        <v>0</v>
      </c>
      <c r="D68" s="176"/>
      <c r="E68" s="57"/>
      <c r="F68" s="67">
        <f>SUM(F58:F66)</f>
        <v>1886761</v>
      </c>
      <c r="G68" s="21"/>
      <c r="H68" s="68">
        <f>SUM(H58:H66)</f>
        <v>234197</v>
      </c>
      <c r="I68" s="57"/>
      <c r="J68" s="196">
        <f>SUM(J58:L66)</f>
        <v>82479</v>
      </c>
      <c r="K68" s="197"/>
      <c r="L68" s="198"/>
      <c r="M68" s="57"/>
      <c r="N68" s="196">
        <f>SUM(N58:P66)</f>
        <v>0</v>
      </c>
      <c r="O68" s="197"/>
      <c r="P68" s="198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2203437</v>
      </c>
      <c r="AA68" s="56"/>
      <c r="AB68" s="120"/>
    </row>
    <row r="69" spans="1:35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.5" x14ac:dyDescent="0.65">
      <c r="A71" s="9"/>
      <c r="B71" s="9"/>
      <c r="C71" s="129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.5" x14ac:dyDescent="0.65">
      <c r="A72" s="9"/>
      <c r="B72" s="9"/>
      <c r="C72" s="129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" customHeight="1" x14ac:dyDescent="0.65">
      <c r="AD74" s="10"/>
      <c r="AF74" s="10"/>
      <c r="AG74" s="10"/>
      <c r="AH74" s="10"/>
      <c r="AI74" s="10"/>
    </row>
    <row r="75" spans="1:35" ht="23" customHeight="1" x14ac:dyDescent="0.65">
      <c r="AD75" s="10"/>
      <c r="AF75" s="10"/>
      <c r="AG75" s="10"/>
      <c r="AH75" s="10"/>
      <c r="AI75" s="10"/>
    </row>
    <row r="76" spans="1:35" ht="23" customHeight="1" x14ac:dyDescent="0.65">
      <c r="AD76" s="10"/>
      <c r="AF76" s="10"/>
      <c r="AG76" s="10"/>
      <c r="AH76" s="10"/>
      <c r="AI76" s="10"/>
    </row>
    <row r="77" spans="1:35" ht="23" customHeight="1" x14ac:dyDescent="0.65">
      <c r="AD77" s="10"/>
      <c r="AF77" s="10"/>
      <c r="AG77" s="10"/>
      <c r="AH77" s="10"/>
      <c r="AI77" s="10"/>
    </row>
    <row r="78" spans="1:35" ht="23" customHeight="1" x14ac:dyDescent="0.65">
      <c r="AD78" s="10"/>
      <c r="AF78" s="10"/>
      <c r="AG78" s="10"/>
      <c r="AH78" s="10"/>
      <c r="AI78" s="10"/>
    </row>
    <row r="79" spans="1:35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C67:D67"/>
    <mergeCell ref="J67:L67"/>
    <mergeCell ref="N67:P67"/>
    <mergeCell ref="C68:D68"/>
    <mergeCell ref="J68:L68"/>
    <mergeCell ref="N68:P68"/>
    <mergeCell ref="C64:D64"/>
    <mergeCell ref="J64:L64"/>
    <mergeCell ref="N64:P64"/>
    <mergeCell ref="C66:D66"/>
    <mergeCell ref="J66:L66"/>
    <mergeCell ref="N66:P66"/>
    <mergeCell ref="C60:D60"/>
    <mergeCell ref="J60:L60"/>
    <mergeCell ref="N60:P60"/>
    <mergeCell ref="C62:D62"/>
    <mergeCell ref="J62:L62"/>
    <mergeCell ref="N62:P62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J27:L27"/>
    <mergeCell ref="N27:P27"/>
    <mergeCell ref="J29:L29"/>
    <mergeCell ref="N29:P29"/>
    <mergeCell ref="J31:L31"/>
    <mergeCell ref="N31:P31"/>
    <mergeCell ref="J21:L21"/>
    <mergeCell ref="N21:P21"/>
    <mergeCell ref="J23:L23"/>
    <mergeCell ref="N23:P23"/>
    <mergeCell ref="J25:L25"/>
    <mergeCell ref="N25:P25"/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</mergeCells>
  <dataValidations disablePrompts="1"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KD198"/>
  <sheetViews>
    <sheetView topLeftCell="C4" zoomScale="86" zoomScaleNormal="93" zoomScalePageLayoutView="93" workbookViewId="0">
      <selection activeCell="V48" sqref="V48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7.5" style="11" bestFit="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4" style="10" customWidth="1"/>
    <col min="27" max="27" width="2" style="11" customWidth="1"/>
    <col min="28" max="28" width="0.81640625" style="11" customWidth="1"/>
    <col min="29" max="29" width="11.5" style="10" hidden="1" customWidth="1"/>
    <col min="30" max="30" width="0.81640625" style="11" hidden="1" customWidth="1"/>
    <col min="31" max="31" width="11.5" style="10" hidden="1" customWidth="1"/>
    <col min="32" max="32" width="0.81640625" style="11" hidden="1" customWidth="1"/>
    <col min="33" max="33" width="11.5" style="12" hidden="1" customWidth="1"/>
    <col min="34" max="35" width="0.81640625" style="11" hidden="1" customWidth="1"/>
    <col min="36" max="290" width="9.1796875" style="10" hidden="1" customWidth="1"/>
    <col min="291" max="16384" width="8.6796875" style="10" hidden="1"/>
  </cols>
  <sheetData>
    <row r="1" spans="1:35" ht="15.25" x14ac:dyDescent="0.65"/>
    <row r="2" spans="1:35" ht="30" customHeight="1" x14ac:dyDescent="0.65">
      <c r="D2" s="151" t="s">
        <v>104</v>
      </c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</row>
    <row r="3" spans="1:35" ht="37" customHeight="1" x14ac:dyDescent="0.65"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</row>
    <row r="4" spans="1:35" ht="15.25" x14ac:dyDescent="0.65"/>
    <row r="5" spans="1:35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" customHeight="1" x14ac:dyDescent="0.6">
      <c r="A6" s="19"/>
      <c r="B6" s="152"/>
      <c r="C6" s="152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5" customHeight="1" x14ac:dyDescent="0.65">
      <c r="A11" s="13"/>
      <c r="B11" s="13"/>
      <c r="C11" s="26" t="s">
        <v>109</v>
      </c>
      <c r="D11" s="202" t="str">
        <f>Summary!D11:O11</f>
        <v>Mt. San Antonio</v>
      </c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204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65">
      <c r="A12" s="13"/>
      <c r="B12" s="13"/>
      <c r="C12" s="129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5" customHeight="1" x14ac:dyDescent="0.65">
      <c r="A13" s="13"/>
      <c r="B13" s="13"/>
      <c r="C13" s="26" t="s">
        <v>90</v>
      </c>
      <c r="D13" s="199" t="s">
        <v>120</v>
      </c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1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65">
      <c r="A14" s="13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65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29"/>
      <c r="U15" s="32"/>
      <c r="V15" s="33"/>
      <c r="W15" s="32"/>
      <c r="X15" s="33"/>
      <c r="Y15" s="32"/>
      <c r="Z15" s="33"/>
      <c r="AA15" s="32"/>
      <c r="AB15" s="32"/>
    </row>
    <row r="16" spans="1:35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6">
      <c r="A17" s="10"/>
      <c r="B17" s="40"/>
      <c r="C17" s="160"/>
      <c r="D17" s="160"/>
      <c r="F17" s="161" t="s">
        <v>81</v>
      </c>
      <c r="G17" s="162"/>
      <c r="H17" s="163"/>
      <c r="I17" s="44"/>
      <c r="J17" s="164" t="s">
        <v>82</v>
      </c>
      <c r="K17" s="165"/>
      <c r="L17" s="166"/>
      <c r="M17" s="44"/>
      <c r="N17" s="164" t="s">
        <v>2</v>
      </c>
      <c r="O17" s="165"/>
      <c r="P17" s="166"/>
      <c r="Q17" s="44"/>
      <c r="R17" s="157" t="s">
        <v>3</v>
      </c>
      <c r="S17" s="44"/>
      <c r="T17" s="157" t="s">
        <v>6</v>
      </c>
      <c r="U17" s="44"/>
      <c r="V17" s="157" t="s">
        <v>4</v>
      </c>
      <c r="W17" s="44"/>
      <c r="X17" s="157" t="s">
        <v>7</v>
      </c>
      <c r="Y17" s="44"/>
      <c r="Z17" s="157" t="s">
        <v>0</v>
      </c>
      <c r="AA17" s="42"/>
    </row>
    <row r="18" spans="1:35" ht="5" customHeight="1" x14ac:dyDescent="0.6">
      <c r="A18" s="10"/>
      <c r="B18" s="40"/>
      <c r="C18" s="160"/>
      <c r="D18" s="160"/>
      <c r="F18" s="43"/>
      <c r="J18" s="167"/>
      <c r="K18" s="168"/>
      <c r="L18" s="169"/>
      <c r="N18" s="167"/>
      <c r="O18" s="168"/>
      <c r="P18" s="169"/>
      <c r="R18" s="158"/>
      <c r="T18" s="158"/>
      <c r="V18" s="158"/>
      <c r="X18" s="158"/>
      <c r="Z18" s="158"/>
      <c r="AA18" s="42"/>
    </row>
    <row r="19" spans="1:35" s="45" customFormat="1" ht="29" customHeight="1" thickBot="1" x14ac:dyDescent="0.75">
      <c r="B19" s="46"/>
      <c r="C19" s="160"/>
      <c r="D19" s="160"/>
      <c r="E19" s="44"/>
      <c r="F19" s="47" t="s">
        <v>1</v>
      </c>
      <c r="G19" s="44"/>
      <c r="H19" s="47" t="s">
        <v>89</v>
      </c>
      <c r="J19" s="170"/>
      <c r="K19" s="171"/>
      <c r="L19" s="172"/>
      <c r="N19" s="170"/>
      <c r="O19" s="171"/>
      <c r="P19" s="172"/>
      <c r="R19" s="159"/>
      <c r="T19" s="159"/>
      <c r="V19" s="159"/>
      <c r="X19" s="159"/>
      <c r="Z19" s="159"/>
      <c r="AA19" s="48"/>
      <c r="AB19" s="44"/>
    </row>
    <row r="20" spans="1:35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" customHeight="1" x14ac:dyDescent="0.6">
      <c r="A21" s="19"/>
      <c r="B21" s="51"/>
      <c r="C21" s="139" t="s">
        <v>91</v>
      </c>
      <c r="D21" s="53"/>
      <c r="E21" s="21"/>
      <c r="F21" s="3">
        <v>75000</v>
      </c>
      <c r="G21" s="121"/>
      <c r="H21" s="3"/>
      <c r="I21" s="121"/>
      <c r="J21" s="193"/>
      <c r="K21" s="194"/>
      <c r="L21" s="195"/>
      <c r="M21" s="121"/>
      <c r="N21" s="193"/>
      <c r="O21" s="194"/>
      <c r="P21" s="195"/>
      <c r="Q21" s="121"/>
      <c r="R21" s="3"/>
      <c r="S21" s="121"/>
      <c r="T21" s="3"/>
      <c r="U21" s="121"/>
      <c r="V21" s="3"/>
      <c r="W21" s="121"/>
      <c r="X21" s="3"/>
      <c r="Y21" s="54"/>
      <c r="Z21" s="55">
        <f>SUM(F21:X21)</f>
        <v>75000</v>
      </c>
      <c r="AA21" s="56"/>
      <c r="AB21" s="57"/>
    </row>
    <row r="22" spans="1:35" ht="5" customHeight="1" x14ac:dyDescent="0.65">
      <c r="A22" s="13"/>
      <c r="B22" s="49"/>
      <c r="C22" s="13"/>
      <c r="D22" s="14"/>
      <c r="E22" s="14"/>
      <c r="F22" s="122"/>
      <c r="G22" s="123"/>
      <c r="H22" s="122"/>
      <c r="I22" s="124"/>
      <c r="J22" s="124"/>
      <c r="K22" s="123"/>
      <c r="L22" s="123"/>
      <c r="M22" s="124"/>
      <c r="N22" s="123"/>
      <c r="O22" s="124"/>
      <c r="P22" s="124"/>
      <c r="Q22" s="123"/>
      <c r="R22" s="125"/>
      <c r="S22" s="126"/>
      <c r="T22" s="124"/>
      <c r="U22" s="126"/>
      <c r="V22" s="124"/>
      <c r="W22" s="126"/>
      <c r="X22" s="124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" customHeight="1" x14ac:dyDescent="0.6">
      <c r="A23" s="19"/>
      <c r="B23" s="51"/>
      <c r="C23" s="139" t="s">
        <v>94</v>
      </c>
      <c r="D23" s="53"/>
      <c r="E23" s="21"/>
      <c r="F23" s="3">
        <v>40000</v>
      </c>
      <c r="G23" s="121"/>
      <c r="H23" s="3">
        <v>7500</v>
      </c>
      <c r="I23" s="121"/>
      <c r="J23" s="193"/>
      <c r="K23" s="194"/>
      <c r="L23" s="195"/>
      <c r="M23" s="121"/>
      <c r="N23" s="193"/>
      <c r="O23" s="194"/>
      <c r="P23" s="195"/>
      <c r="Q23" s="121"/>
      <c r="R23" s="3"/>
      <c r="S23" s="121"/>
      <c r="T23" s="3"/>
      <c r="U23" s="121"/>
      <c r="V23" s="3"/>
      <c r="W23" s="121"/>
      <c r="X23" s="3"/>
      <c r="Y23" s="54"/>
      <c r="Z23" s="55">
        <f>SUM(F23:X23)</f>
        <v>47500</v>
      </c>
      <c r="AA23" s="56"/>
      <c r="AB23" s="57"/>
    </row>
    <row r="24" spans="1:35" ht="5" customHeight="1" x14ac:dyDescent="0.65">
      <c r="A24" s="13"/>
      <c r="B24" s="49"/>
      <c r="C24" s="13"/>
      <c r="D24" s="14"/>
      <c r="E24" s="14"/>
      <c r="F24" s="122"/>
      <c r="G24" s="123"/>
      <c r="H24" s="122"/>
      <c r="I24" s="124"/>
      <c r="J24" s="124"/>
      <c r="K24" s="123"/>
      <c r="L24" s="123"/>
      <c r="M24" s="124"/>
      <c r="N24" s="123"/>
      <c r="O24" s="124"/>
      <c r="P24" s="124"/>
      <c r="Q24" s="123"/>
      <c r="R24" s="125"/>
      <c r="S24" s="126"/>
      <c r="T24" s="124"/>
      <c r="U24" s="126"/>
      <c r="V24" s="124"/>
      <c r="W24" s="126"/>
      <c r="X24" s="124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" customHeight="1" x14ac:dyDescent="0.6">
      <c r="A25" s="19"/>
      <c r="B25" s="51"/>
      <c r="C25" s="139" t="s">
        <v>112</v>
      </c>
      <c r="D25" s="53"/>
      <c r="E25" s="21"/>
      <c r="F25" s="3"/>
      <c r="G25" s="121"/>
      <c r="H25" s="3"/>
      <c r="I25" s="121"/>
      <c r="J25" s="193"/>
      <c r="K25" s="194"/>
      <c r="L25" s="195"/>
      <c r="M25" s="121"/>
      <c r="N25" s="193"/>
      <c r="O25" s="194"/>
      <c r="P25" s="195"/>
      <c r="Q25" s="121"/>
      <c r="R25" s="3"/>
      <c r="S25" s="121"/>
      <c r="T25" s="3"/>
      <c r="U25" s="121"/>
      <c r="V25" s="3"/>
      <c r="W25" s="121"/>
      <c r="X25" s="3"/>
      <c r="Y25" s="54"/>
      <c r="Z25" s="55">
        <f>SUM(F25:X25)</f>
        <v>0</v>
      </c>
      <c r="AA25" s="56"/>
      <c r="AB25" s="57"/>
    </row>
    <row r="26" spans="1:35" ht="5" customHeight="1" x14ac:dyDescent="0.65">
      <c r="A26" s="13"/>
      <c r="B26" s="49"/>
      <c r="C26" s="13"/>
      <c r="D26" s="14"/>
      <c r="E26" s="14"/>
      <c r="F26" s="122"/>
      <c r="G26" s="123"/>
      <c r="H26" s="122"/>
      <c r="I26" s="124"/>
      <c r="J26" s="124"/>
      <c r="K26" s="123"/>
      <c r="L26" s="123"/>
      <c r="M26" s="124"/>
      <c r="N26" s="123"/>
      <c r="O26" s="124"/>
      <c r="P26" s="124"/>
      <c r="Q26" s="123"/>
      <c r="R26" s="125"/>
      <c r="S26" s="126"/>
      <c r="T26" s="124"/>
      <c r="U26" s="126"/>
      <c r="V26" s="124"/>
      <c r="W26" s="126"/>
      <c r="X26" s="124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" customHeight="1" x14ac:dyDescent="0.6">
      <c r="A27" s="19"/>
      <c r="B27" s="51"/>
      <c r="C27" s="139" t="s">
        <v>113</v>
      </c>
      <c r="D27" s="53"/>
      <c r="E27" s="21"/>
      <c r="F27" s="3">
        <v>100000</v>
      </c>
      <c r="G27" s="121"/>
      <c r="H27" s="3">
        <v>7500</v>
      </c>
      <c r="I27" s="121"/>
      <c r="J27" s="193"/>
      <c r="K27" s="194"/>
      <c r="L27" s="195"/>
      <c r="M27" s="121"/>
      <c r="N27" s="193"/>
      <c r="O27" s="194"/>
      <c r="P27" s="195"/>
      <c r="Q27" s="121"/>
      <c r="R27" s="3"/>
      <c r="S27" s="121"/>
      <c r="T27" s="3"/>
      <c r="U27" s="121"/>
      <c r="V27" s="3"/>
      <c r="W27" s="121"/>
      <c r="X27" s="3"/>
      <c r="Y27" s="54"/>
      <c r="Z27" s="55">
        <f>SUM(F27:X27)</f>
        <v>107500</v>
      </c>
      <c r="AA27" s="56"/>
      <c r="AB27" s="57"/>
    </row>
    <row r="28" spans="1:35" ht="5" customHeight="1" x14ac:dyDescent="0.65">
      <c r="A28" s="13"/>
      <c r="B28" s="49"/>
      <c r="C28" s="13"/>
      <c r="D28" s="14"/>
      <c r="E28" s="14"/>
      <c r="F28" s="122"/>
      <c r="G28" s="123"/>
      <c r="H28" s="122"/>
      <c r="I28" s="124"/>
      <c r="J28" s="124"/>
      <c r="K28" s="123"/>
      <c r="L28" s="123"/>
      <c r="M28" s="124"/>
      <c r="N28" s="123"/>
      <c r="O28" s="124"/>
      <c r="P28" s="124"/>
      <c r="Q28" s="123"/>
      <c r="R28" s="125"/>
      <c r="S28" s="126"/>
      <c r="T28" s="124"/>
      <c r="U28" s="126"/>
      <c r="V28" s="124"/>
      <c r="W28" s="126"/>
      <c r="X28" s="124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" customHeight="1" x14ac:dyDescent="0.6">
      <c r="A29" s="19"/>
      <c r="B29" s="51"/>
      <c r="C29" s="139" t="s">
        <v>114</v>
      </c>
      <c r="D29" s="53"/>
      <c r="E29" s="21"/>
      <c r="F29" s="3"/>
      <c r="G29" s="121"/>
      <c r="H29" s="3"/>
      <c r="I29" s="121"/>
      <c r="J29" s="193"/>
      <c r="K29" s="194"/>
      <c r="L29" s="195"/>
      <c r="M29" s="121"/>
      <c r="N29" s="193"/>
      <c r="O29" s="194"/>
      <c r="P29" s="195"/>
      <c r="Q29" s="121"/>
      <c r="R29" s="3"/>
      <c r="S29" s="121"/>
      <c r="T29" s="3"/>
      <c r="U29" s="121"/>
      <c r="V29" s="3"/>
      <c r="W29" s="121"/>
      <c r="X29" s="3"/>
      <c r="Y29" s="54"/>
      <c r="Z29" s="55">
        <f>SUM(F29:X29)</f>
        <v>0</v>
      </c>
      <c r="AA29" s="56"/>
      <c r="AB29" s="57"/>
    </row>
    <row r="30" spans="1:35" ht="5" customHeight="1" x14ac:dyDescent="0.65">
      <c r="A30" s="13"/>
      <c r="B30" s="49"/>
      <c r="C30" s="13"/>
      <c r="D30" s="14"/>
      <c r="E30" s="14"/>
      <c r="F30" s="122"/>
      <c r="G30" s="123"/>
      <c r="H30" s="122"/>
      <c r="I30" s="124"/>
      <c r="J30" s="124"/>
      <c r="K30" s="123"/>
      <c r="L30" s="123"/>
      <c r="M30" s="124"/>
      <c r="N30" s="123"/>
      <c r="O30" s="124"/>
      <c r="P30" s="124"/>
      <c r="Q30" s="123"/>
      <c r="R30" s="125"/>
      <c r="S30" s="126"/>
      <c r="T30" s="124"/>
      <c r="U30" s="126"/>
      <c r="V30" s="124"/>
      <c r="W30" s="126"/>
      <c r="X30" s="124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" customHeight="1" x14ac:dyDescent="0.6">
      <c r="A31" s="19"/>
      <c r="B31" s="51"/>
      <c r="C31" s="139" t="s">
        <v>115</v>
      </c>
      <c r="D31" s="53"/>
      <c r="E31" s="21"/>
      <c r="F31" s="3">
        <v>1410477</v>
      </c>
      <c r="G31" s="121"/>
      <c r="H31" s="3">
        <v>20000</v>
      </c>
      <c r="I31" s="121"/>
      <c r="J31" s="193"/>
      <c r="K31" s="194"/>
      <c r="L31" s="195"/>
      <c r="M31" s="121"/>
      <c r="N31" s="193"/>
      <c r="O31" s="194"/>
      <c r="P31" s="195"/>
      <c r="Q31" s="121"/>
      <c r="R31" s="3"/>
      <c r="S31" s="121"/>
      <c r="T31" s="3"/>
      <c r="U31" s="121"/>
      <c r="V31" s="3"/>
      <c r="W31" s="121"/>
      <c r="X31" s="3"/>
      <c r="Y31" s="54"/>
      <c r="Z31" s="55">
        <f>SUM(F31:X31)</f>
        <v>1430477</v>
      </c>
      <c r="AA31" s="56"/>
      <c r="AB31" s="57"/>
    </row>
    <row r="32" spans="1:35" ht="5" customHeight="1" x14ac:dyDescent="0.65">
      <c r="A32" s="13"/>
      <c r="B32" s="49"/>
      <c r="C32" s="13"/>
      <c r="D32" s="14"/>
      <c r="E32" s="14"/>
      <c r="F32" s="122"/>
      <c r="G32" s="123"/>
      <c r="H32" s="122"/>
      <c r="I32" s="124"/>
      <c r="J32" s="124"/>
      <c r="K32" s="123"/>
      <c r="L32" s="123"/>
      <c r="M32" s="124"/>
      <c r="N32" s="123"/>
      <c r="O32" s="124"/>
      <c r="P32" s="124"/>
      <c r="Q32" s="123"/>
      <c r="R32" s="125"/>
      <c r="S32" s="126"/>
      <c r="T32" s="124"/>
      <c r="U32" s="126"/>
      <c r="V32" s="124"/>
      <c r="W32" s="126"/>
      <c r="X32" s="124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" customHeight="1" x14ac:dyDescent="0.6">
      <c r="A33" s="19"/>
      <c r="B33" s="51"/>
      <c r="C33" s="139" t="s">
        <v>116</v>
      </c>
      <c r="D33" s="53"/>
      <c r="E33" s="21"/>
      <c r="F33" s="3"/>
      <c r="G33" s="121"/>
      <c r="H33" s="3"/>
      <c r="I33" s="121"/>
      <c r="J33" s="193"/>
      <c r="K33" s="194"/>
      <c r="L33" s="195"/>
      <c r="M33" s="121"/>
      <c r="N33" s="193"/>
      <c r="O33" s="194"/>
      <c r="P33" s="195"/>
      <c r="Q33" s="121"/>
      <c r="R33" s="3"/>
      <c r="S33" s="121"/>
      <c r="T33" s="3"/>
      <c r="U33" s="121"/>
      <c r="V33" s="3"/>
      <c r="W33" s="121"/>
      <c r="X33" s="3"/>
      <c r="Y33" s="54"/>
      <c r="Z33" s="55">
        <f>SUM(F33:X33)</f>
        <v>0</v>
      </c>
      <c r="AA33" s="56"/>
      <c r="AB33" s="57"/>
    </row>
    <row r="34" spans="1:35" ht="5" customHeight="1" thickBot="1" x14ac:dyDescent="0.8">
      <c r="A34" s="13"/>
      <c r="B34" s="49"/>
      <c r="C34" s="173"/>
      <c r="D34" s="173"/>
      <c r="E34" s="14"/>
      <c r="F34" s="64"/>
      <c r="G34" s="10"/>
      <c r="H34" s="64"/>
      <c r="I34" s="10"/>
      <c r="J34" s="174"/>
      <c r="K34" s="174"/>
      <c r="L34" s="174"/>
      <c r="M34" s="10"/>
      <c r="N34" s="174"/>
      <c r="O34" s="174"/>
      <c r="P34" s="174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" customHeight="1" x14ac:dyDescent="0.6">
      <c r="A35" s="19"/>
      <c r="B35" s="51"/>
      <c r="C35" s="175" t="s">
        <v>0</v>
      </c>
      <c r="D35" s="176"/>
      <c r="E35" s="57"/>
      <c r="F35" s="67">
        <f>SUM(F21:F33)</f>
        <v>1625477</v>
      </c>
      <c r="G35" s="21"/>
      <c r="H35" s="68">
        <f>SUM(H21:H33)</f>
        <v>35000</v>
      </c>
      <c r="I35" s="57"/>
      <c r="J35" s="196">
        <f>SUM(J21:L33)</f>
        <v>0</v>
      </c>
      <c r="K35" s="197"/>
      <c r="L35" s="198"/>
      <c r="M35" s="57"/>
      <c r="N35" s="196">
        <f>SUM(N21:P33)</f>
        <v>0</v>
      </c>
      <c r="O35" s="197"/>
      <c r="P35" s="198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1660477</v>
      </c>
      <c r="AA35" s="56"/>
      <c r="AB35" s="57"/>
    </row>
    <row r="36" spans="1:35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" customHeight="1" x14ac:dyDescent="0.65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" customHeight="1" x14ac:dyDescent="0.65">
      <c r="A38" s="13"/>
      <c r="B38" s="29" t="s">
        <v>107</v>
      </c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65">
      <c r="A40" s="9"/>
      <c r="B40" s="40"/>
      <c r="C40" s="76"/>
      <c r="D40" s="77"/>
      <c r="E40" s="44"/>
      <c r="F40" s="157" t="s">
        <v>103</v>
      </c>
      <c r="G40" s="44"/>
      <c r="H40" s="184" t="s">
        <v>102</v>
      </c>
      <c r="I40" s="185"/>
      <c r="J40" s="186"/>
      <c r="K40" s="44"/>
      <c r="L40" s="184" t="s">
        <v>105</v>
      </c>
      <c r="M40" s="185"/>
      <c r="N40" s="186"/>
      <c r="O40" s="42"/>
      <c r="R40" s="187"/>
      <c r="S40" s="187"/>
      <c r="T40" s="187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" customHeight="1" x14ac:dyDescent="0.65">
      <c r="A41" s="13"/>
      <c r="B41" s="40"/>
      <c r="C41" s="10"/>
      <c r="E41" s="78"/>
      <c r="F41" s="158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7"/>
      <c r="S41" s="187"/>
      <c r="T41" s="187"/>
    </row>
    <row r="42" spans="1:35" ht="13.75" thickBot="1" x14ac:dyDescent="0.75">
      <c r="A42" s="11"/>
      <c r="B42" s="40"/>
      <c r="C42" s="80"/>
      <c r="D42" s="81"/>
      <c r="E42" s="44"/>
      <c r="F42" s="159"/>
      <c r="G42" s="44"/>
      <c r="H42" s="47" t="s">
        <v>101</v>
      </c>
      <c r="I42" s="44"/>
      <c r="J42" s="47" t="s">
        <v>100</v>
      </c>
      <c r="K42" s="44"/>
      <c r="L42" s="47" t="s">
        <v>101</v>
      </c>
      <c r="M42" s="44"/>
      <c r="N42" s="47" t="s">
        <v>100</v>
      </c>
      <c r="O42" s="42"/>
      <c r="Q42" s="10"/>
      <c r="R42" s="187"/>
      <c r="S42" s="187"/>
      <c r="T42" s="187"/>
    </row>
    <row r="43" spans="1:35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 t="str">
        <f>IFERROR(H43/F43,"")</f>
        <v/>
      </c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8" customFormat="1" ht="16" customHeight="1" x14ac:dyDescent="0.6">
      <c r="A44" s="84"/>
      <c r="B44" s="85"/>
      <c r="C44" s="117" t="s">
        <v>111</v>
      </c>
      <c r="D44" s="53"/>
      <c r="E44" s="83"/>
      <c r="F44" s="3">
        <v>1625477</v>
      </c>
      <c r="G44" s="121"/>
      <c r="H44" s="3">
        <v>118822</v>
      </c>
      <c r="I44" s="86"/>
      <c r="J44" s="141">
        <f>IFERROR(H44/F44,0)</f>
        <v>7.3099773174274379E-2</v>
      </c>
      <c r="K44" s="86"/>
      <c r="L44" s="140"/>
      <c r="M44" s="87"/>
      <c r="N44" s="90"/>
      <c r="O44" s="42"/>
      <c r="P44" s="83"/>
      <c r="R44" s="89"/>
      <c r="S44" s="86"/>
      <c r="T44" s="90"/>
      <c r="U44" s="83"/>
      <c r="W44" s="83"/>
      <c r="Y44" s="83"/>
      <c r="AA44" s="83"/>
      <c r="AB44" s="83"/>
      <c r="AD44" s="83"/>
      <c r="AF44" s="83"/>
      <c r="AG44" s="91"/>
      <c r="AH44" s="83"/>
      <c r="AI44" s="83"/>
    </row>
    <row r="45" spans="1:35" s="99" customFormat="1" ht="5" customHeight="1" x14ac:dyDescent="0.6">
      <c r="A45" s="92"/>
      <c r="B45" s="93"/>
      <c r="C45" s="94"/>
      <c r="D45" s="95"/>
      <c r="E45" s="78"/>
      <c r="F45" s="127"/>
      <c r="G45" s="128"/>
      <c r="H45" s="127"/>
      <c r="I45" s="97"/>
      <c r="J45" s="142"/>
      <c r="K45" s="97"/>
      <c r="L45" s="79"/>
      <c r="M45" s="79"/>
      <c r="N45" s="79"/>
      <c r="O45" s="56"/>
      <c r="P45" s="98"/>
      <c r="R45" s="97"/>
      <c r="S45" s="97"/>
      <c r="T45" s="97"/>
      <c r="U45" s="98"/>
      <c r="W45" s="98"/>
      <c r="Y45" s="98"/>
      <c r="AA45" s="98"/>
      <c r="AB45" s="98"/>
      <c r="AD45" s="98"/>
      <c r="AF45" s="98"/>
      <c r="AG45" s="100"/>
      <c r="AH45" s="98"/>
      <c r="AI45" s="98"/>
    </row>
    <row r="46" spans="1:35" s="88" customFormat="1" ht="16" customHeight="1" x14ac:dyDescent="0.6">
      <c r="A46" s="84"/>
      <c r="B46" s="85"/>
      <c r="C46" s="117" t="s">
        <v>110</v>
      </c>
      <c r="D46" s="53"/>
      <c r="E46" s="83"/>
      <c r="F46" s="3">
        <v>35000</v>
      </c>
      <c r="G46" s="121"/>
      <c r="J46" s="143"/>
      <c r="K46" s="86"/>
      <c r="L46" s="3"/>
      <c r="M46" s="101"/>
      <c r="N46" s="141">
        <f>IFERROR(L46/F46,0)</f>
        <v>0</v>
      </c>
      <c r="O46" s="56"/>
      <c r="P46" s="83"/>
      <c r="R46" s="89"/>
      <c r="S46" s="86"/>
      <c r="T46" s="90"/>
      <c r="U46" s="83"/>
      <c r="W46" s="83"/>
      <c r="Y46" s="83"/>
      <c r="AA46" s="83"/>
      <c r="AB46" s="83"/>
      <c r="AD46" s="83"/>
      <c r="AF46" s="83"/>
      <c r="AG46" s="91"/>
      <c r="AH46" s="83"/>
      <c r="AI46" s="83"/>
    </row>
    <row r="47" spans="1:35" s="99" customFormat="1" ht="5" customHeight="1" thickBot="1" x14ac:dyDescent="0.8">
      <c r="A47" s="92"/>
      <c r="B47" s="93"/>
      <c r="C47" s="173"/>
      <c r="D47" s="173"/>
      <c r="E47" s="78"/>
      <c r="F47" s="102"/>
      <c r="G47" s="96"/>
      <c r="H47" s="102"/>
      <c r="I47" s="78"/>
      <c r="J47" s="144"/>
      <c r="K47" s="78"/>
      <c r="L47" s="103"/>
      <c r="M47" s="78"/>
      <c r="N47" s="144"/>
      <c r="O47" s="42"/>
      <c r="P47" s="98"/>
      <c r="R47" s="97"/>
      <c r="S47" s="97"/>
      <c r="T47" s="97"/>
      <c r="U47" s="98"/>
      <c r="W47" s="98"/>
      <c r="Y47" s="98"/>
      <c r="AA47" s="98"/>
      <c r="AB47" s="98"/>
      <c r="AD47" s="98"/>
      <c r="AF47" s="98"/>
      <c r="AG47" s="100"/>
      <c r="AH47" s="98"/>
      <c r="AI47" s="98"/>
    </row>
    <row r="48" spans="1:35" s="88" customFormat="1" ht="16" customHeight="1" x14ac:dyDescent="0.6">
      <c r="A48" s="84"/>
      <c r="B48" s="85"/>
      <c r="C48" s="175" t="s">
        <v>0</v>
      </c>
      <c r="D48" s="176"/>
      <c r="E48" s="83"/>
      <c r="F48" s="67">
        <f>SUM(F44:F46)</f>
        <v>1660477</v>
      </c>
      <c r="G48" s="21"/>
      <c r="H48" s="67">
        <f>H44</f>
        <v>118822</v>
      </c>
      <c r="I48" s="83"/>
      <c r="J48" s="141">
        <f>IFERROR(H48/F48,0)</f>
        <v>7.1558955649491079E-2</v>
      </c>
      <c r="K48" s="86"/>
      <c r="L48" s="67">
        <f>L46</f>
        <v>0</v>
      </c>
      <c r="M48" s="83"/>
      <c r="N48" s="141">
        <f>IFERROR(L48/F48,0)</f>
        <v>0</v>
      </c>
      <c r="O48" s="56"/>
      <c r="P48" s="83"/>
      <c r="R48" s="183"/>
      <c r="S48" s="183"/>
      <c r="T48" s="183"/>
      <c r="U48" s="83"/>
      <c r="W48" s="83"/>
      <c r="Y48" s="83"/>
      <c r="AA48" s="83"/>
      <c r="AB48" s="83"/>
      <c r="AD48" s="83"/>
      <c r="AF48" s="83"/>
      <c r="AG48" s="91"/>
      <c r="AH48" s="83"/>
      <c r="AI48" s="83"/>
    </row>
    <row r="49" spans="1:35" ht="11" customHeight="1" x14ac:dyDescent="0.65">
      <c r="B49" s="69"/>
      <c r="C49" s="104"/>
      <c r="D49" s="105"/>
      <c r="E49" s="106"/>
      <c r="F49" s="107"/>
      <c r="G49" s="106"/>
      <c r="H49" s="106"/>
      <c r="I49" s="108"/>
      <c r="J49" s="106"/>
      <c r="K49" s="108"/>
      <c r="L49" s="107"/>
      <c r="M49" s="108"/>
      <c r="N49" s="107"/>
      <c r="O49" s="73"/>
      <c r="P49" s="109"/>
      <c r="Q49" s="10"/>
      <c r="R49" s="11"/>
      <c r="S49" s="110"/>
      <c r="T49" s="11"/>
    </row>
    <row r="50" spans="1:35" ht="14" customHeight="1" x14ac:dyDescent="0.65">
      <c r="B50" s="13"/>
      <c r="C50" s="111"/>
      <c r="D50" s="81"/>
      <c r="E50" s="21"/>
      <c r="F50" s="112"/>
      <c r="G50" s="110"/>
      <c r="H50" s="110"/>
      <c r="J50" s="110"/>
      <c r="K50" s="110"/>
      <c r="L50" s="112"/>
      <c r="M50" s="110"/>
      <c r="N50" s="112"/>
      <c r="Q50" s="110"/>
      <c r="R50" s="11"/>
      <c r="S50" s="21"/>
      <c r="T50" s="129"/>
    </row>
    <row r="51" spans="1:35" s="20" customFormat="1" ht="20" customHeight="1" x14ac:dyDescent="0.6">
      <c r="A51" s="19"/>
      <c r="B51" s="29" t="s">
        <v>93</v>
      </c>
      <c r="C51" s="113"/>
      <c r="D51" s="114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5"/>
      <c r="Y51" s="32"/>
      <c r="Z51" s="116"/>
      <c r="AA51" s="32"/>
      <c r="AB51" s="32"/>
    </row>
    <row r="52" spans="1:35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5" customHeight="1" x14ac:dyDescent="0.6">
      <c r="A53" s="10"/>
      <c r="B53" s="40"/>
      <c r="C53" s="160"/>
      <c r="D53" s="160"/>
      <c r="F53" s="161" t="s">
        <v>81</v>
      </c>
      <c r="G53" s="162"/>
      <c r="H53" s="163"/>
      <c r="I53" s="44"/>
      <c r="J53" s="164" t="s">
        <v>82</v>
      </c>
      <c r="K53" s="165"/>
      <c r="L53" s="166"/>
      <c r="M53" s="44"/>
      <c r="N53" s="164" t="s">
        <v>2</v>
      </c>
      <c r="O53" s="165"/>
      <c r="P53" s="166"/>
      <c r="Q53" s="44"/>
      <c r="R53" s="157" t="s">
        <v>3</v>
      </c>
      <c r="S53" s="44"/>
      <c r="T53" s="157" t="s">
        <v>6</v>
      </c>
      <c r="U53" s="44"/>
      <c r="V53" s="157" t="s">
        <v>4</v>
      </c>
      <c r="W53" s="44"/>
      <c r="X53" s="157" t="s">
        <v>7</v>
      </c>
      <c r="Y53" s="44"/>
      <c r="Z53" s="157" t="s">
        <v>0</v>
      </c>
      <c r="AA53" s="42"/>
      <c r="AD53" s="10"/>
      <c r="AF53" s="10"/>
      <c r="AG53" s="10"/>
      <c r="AH53" s="10"/>
      <c r="AI53" s="10"/>
    </row>
    <row r="54" spans="1:35" ht="5" customHeight="1" x14ac:dyDescent="0.6">
      <c r="A54" s="10"/>
      <c r="B54" s="40"/>
      <c r="C54" s="160"/>
      <c r="D54" s="160"/>
      <c r="F54" s="43"/>
      <c r="J54" s="167"/>
      <c r="K54" s="168"/>
      <c r="L54" s="169"/>
      <c r="N54" s="167"/>
      <c r="O54" s="168"/>
      <c r="P54" s="169"/>
      <c r="R54" s="158"/>
      <c r="T54" s="158"/>
      <c r="V54" s="158"/>
      <c r="X54" s="158"/>
      <c r="Z54" s="158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75">
      <c r="B55" s="46"/>
      <c r="C55" s="160"/>
      <c r="D55" s="160"/>
      <c r="E55" s="44"/>
      <c r="F55" s="47" t="s">
        <v>1</v>
      </c>
      <c r="G55" s="44"/>
      <c r="H55" s="47" t="s">
        <v>89</v>
      </c>
      <c r="J55" s="170"/>
      <c r="K55" s="171"/>
      <c r="L55" s="172"/>
      <c r="N55" s="170"/>
      <c r="O55" s="171"/>
      <c r="P55" s="172"/>
      <c r="R55" s="159"/>
      <c r="T55" s="159"/>
      <c r="V55" s="159"/>
      <c r="X55" s="159"/>
      <c r="Z55" s="159"/>
      <c r="AA55" s="48"/>
      <c r="AB55" s="44"/>
    </row>
    <row r="56" spans="1:35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" customHeight="1" x14ac:dyDescent="0.65">
      <c r="B58" s="51"/>
      <c r="C58" s="188" t="s">
        <v>95</v>
      </c>
      <c r="D58" s="189" t="s">
        <v>83</v>
      </c>
      <c r="E58" s="21"/>
      <c r="F58" s="3">
        <v>600000</v>
      </c>
      <c r="G58" s="121"/>
      <c r="H58" s="3"/>
      <c r="I58" s="121"/>
      <c r="J58" s="193"/>
      <c r="K58" s="194"/>
      <c r="L58" s="195"/>
      <c r="M58" s="121"/>
      <c r="N58" s="193"/>
      <c r="O58" s="194"/>
      <c r="P58" s="195"/>
      <c r="Q58" s="121"/>
      <c r="R58" s="3"/>
      <c r="S58" s="121"/>
      <c r="T58" s="3"/>
      <c r="U58" s="121"/>
      <c r="V58" s="3"/>
      <c r="W58" s="121"/>
      <c r="X58" s="3"/>
      <c r="Y58" s="54"/>
      <c r="Z58" s="55">
        <f>SUM(F58:X58)</f>
        <v>600000</v>
      </c>
      <c r="AA58" s="56"/>
      <c r="AB58" s="57"/>
      <c r="AD58" s="10"/>
      <c r="AF58" s="10"/>
      <c r="AG58" s="10"/>
      <c r="AH58" s="10"/>
      <c r="AI58" s="10"/>
    </row>
    <row r="59" spans="1:35" s="16" customFormat="1" ht="5" customHeight="1" x14ac:dyDescent="0.65">
      <c r="A59" s="9"/>
      <c r="B59" s="49"/>
      <c r="C59" s="50"/>
      <c r="D59" s="14"/>
      <c r="E59" s="15"/>
      <c r="F59" s="122"/>
      <c r="G59" s="123"/>
      <c r="H59" s="122"/>
      <c r="I59" s="124"/>
      <c r="J59" s="124"/>
      <c r="K59" s="123"/>
      <c r="L59" s="123"/>
      <c r="M59" s="124"/>
      <c r="N59" s="123"/>
      <c r="O59" s="124"/>
      <c r="P59" s="124"/>
      <c r="Q59" s="123"/>
      <c r="R59" s="125"/>
      <c r="S59" s="126"/>
      <c r="T59" s="124"/>
      <c r="U59" s="126"/>
      <c r="V59" s="124"/>
      <c r="W59" s="126"/>
      <c r="X59" s="124"/>
      <c r="Y59" s="62"/>
      <c r="Z59" s="11"/>
      <c r="AA59" s="18"/>
      <c r="AB59" s="15"/>
    </row>
    <row r="60" spans="1:35" ht="17" customHeight="1" x14ac:dyDescent="0.65">
      <c r="B60" s="51"/>
      <c r="C60" s="188" t="s">
        <v>96</v>
      </c>
      <c r="D60" s="189" t="s">
        <v>84</v>
      </c>
      <c r="E60" s="21"/>
      <c r="F60" s="3">
        <v>868822</v>
      </c>
      <c r="G60" s="121"/>
      <c r="H60" s="3">
        <v>5000</v>
      </c>
      <c r="I60" s="121"/>
      <c r="J60" s="193"/>
      <c r="K60" s="194"/>
      <c r="L60" s="195"/>
      <c r="M60" s="121"/>
      <c r="N60" s="193"/>
      <c r="O60" s="194"/>
      <c r="P60" s="195"/>
      <c r="Q60" s="121"/>
      <c r="R60" s="3"/>
      <c r="S60" s="121"/>
      <c r="T60" s="3"/>
      <c r="U60" s="121"/>
      <c r="V60" s="3"/>
      <c r="W60" s="121"/>
      <c r="X60" s="3"/>
      <c r="Y60" s="54"/>
      <c r="Z60" s="55">
        <f>SUM(F60:X60)</f>
        <v>873822</v>
      </c>
      <c r="AA60" s="56"/>
      <c r="AB60" s="57"/>
      <c r="AD60" s="10"/>
      <c r="AF60" s="10"/>
      <c r="AG60" s="10"/>
      <c r="AH60" s="10"/>
      <c r="AI60" s="10"/>
    </row>
    <row r="61" spans="1:35" s="16" customFormat="1" ht="5" customHeight="1" x14ac:dyDescent="0.65">
      <c r="A61" s="9"/>
      <c r="B61" s="49"/>
      <c r="C61" s="50"/>
      <c r="D61" s="14"/>
      <c r="E61" s="15"/>
      <c r="F61" s="122"/>
      <c r="G61" s="123"/>
      <c r="H61" s="122"/>
      <c r="I61" s="124"/>
      <c r="J61" s="124"/>
      <c r="K61" s="123"/>
      <c r="L61" s="123"/>
      <c r="M61" s="124"/>
      <c r="N61" s="123"/>
      <c r="O61" s="124"/>
      <c r="P61" s="124"/>
      <c r="Q61" s="123"/>
      <c r="R61" s="125"/>
      <c r="S61" s="126"/>
      <c r="T61" s="124"/>
      <c r="U61" s="126"/>
      <c r="V61" s="124"/>
      <c r="W61" s="126"/>
      <c r="X61" s="124"/>
      <c r="Y61" s="62"/>
      <c r="Z61" s="11"/>
      <c r="AA61" s="18"/>
      <c r="AB61" s="15"/>
    </row>
    <row r="62" spans="1:35" ht="17" customHeight="1" x14ac:dyDescent="0.65">
      <c r="B62" s="51"/>
      <c r="C62" s="188" t="s">
        <v>97</v>
      </c>
      <c r="D62" s="189" t="s">
        <v>85</v>
      </c>
      <c r="E62" s="21"/>
      <c r="F62" s="3">
        <v>50000</v>
      </c>
      <c r="G62" s="121"/>
      <c r="H62" s="3"/>
      <c r="I62" s="121"/>
      <c r="J62" s="193"/>
      <c r="K62" s="194"/>
      <c r="L62" s="195"/>
      <c r="M62" s="121"/>
      <c r="N62" s="193"/>
      <c r="O62" s="194"/>
      <c r="P62" s="195"/>
      <c r="Q62" s="121"/>
      <c r="R62" s="3"/>
      <c r="S62" s="121"/>
      <c r="T62" s="3"/>
      <c r="U62" s="121"/>
      <c r="V62" s="3"/>
      <c r="W62" s="121"/>
      <c r="X62" s="3"/>
      <c r="Y62" s="54"/>
      <c r="Z62" s="55">
        <f>SUM(F62:X62)</f>
        <v>50000</v>
      </c>
      <c r="AA62" s="56"/>
      <c r="AB62" s="57"/>
      <c r="AD62" s="10"/>
      <c r="AF62" s="10"/>
      <c r="AG62" s="10"/>
      <c r="AH62" s="10"/>
      <c r="AI62" s="10"/>
    </row>
    <row r="63" spans="1:35" s="16" customFormat="1" ht="5" customHeight="1" x14ac:dyDescent="0.65">
      <c r="A63" s="9"/>
      <c r="B63" s="49"/>
      <c r="C63" s="50"/>
      <c r="D63" s="14"/>
      <c r="E63" s="15"/>
      <c r="F63" s="122"/>
      <c r="G63" s="123"/>
      <c r="H63" s="122"/>
      <c r="I63" s="124"/>
      <c r="J63" s="124"/>
      <c r="K63" s="123"/>
      <c r="L63" s="123"/>
      <c r="M63" s="124"/>
      <c r="N63" s="123"/>
      <c r="O63" s="124"/>
      <c r="P63" s="124"/>
      <c r="Q63" s="123"/>
      <c r="R63" s="125"/>
      <c r="S63" s="126"/>
      <c r="T63" s="124"/>
      <c r="U63" s="126"/>
      <c r="V63" s="124"/>
      <c r="W63" s="126"/>
      <c r="X63" s="124"/>
      <c r="Y63" s="62"/>
      <c r="Z63" s="11"/>
      <c r="AA63" s="18"/>
      <c r="AB63" s="15"/>
    </row>
    <row r="64" spans="1:35" ht="17" customHeight="1" x14ac:dyDescent="0.65">
      <c r="B64" s="51"/>
      <c r="C64" s="188" t="s">
        <v>98</v>
      </c>
      <c r="D64" s="189" t="s">
        <v>86</v>
      </c>
      <c r="E64" s="21"/>
      <c r="F64" s="3">
        <v>106655</v>
      </c>
      <c r="G64" s="121"/>
      <c r="H64" s="3">
        <v>30000</v>
      </c>
      <c r="I64" s="121"/>
      <c r="J64" s="193"/>
      <c r="K64" s="194"/>
      <c r="L64" s="195"/>
      <c r="M64" s="121"/>
      <c r="N64" s="193"/>
      <c r="O64" s="194"/>
      <c r="P64" s="195"/>
      <c r="Q64" s="121"/>
      <c r="R64" s="3"/>
      <c r="S64" s="121"/>
      <c r="T64" s="3"/>
      <c r="U64" s="121"/>
      <c r="V64" s="3"/>
      <c r="W64" s="121"/>
      <c r="X64" s="3"/>
      <c r="Y64" s="54"/>
      <c r="Z64" s="55">
        <f>SUM(F64:X64)</f>
        <v>136655</v>
      </c>
      <c r="AA64" s="56"/>
      <c r="AB64" s="57"/>
      <c r="AD64" s="10"/>
      <c r="AF64" s="10"/>
      <c r="AG64" s="10"/>
      <c r="AH64" s="10"/>
      <c r="AI64" s="10"/>
    </row>
    <row r="65" spans="1:35" s="16" customFormat="1" ht="5" customHeight="1" x14ac:dyDescent="0.65">
      <c r="A65" s="9"/>
      <c r="B65" s="49"/>
      <c r="C65" s="50"/>
      <c r="D65" s="14"/>
      <c r="E65" s="15"/>
      <c r="F65" s="122"/>
      <c r="G65" s="123"/>
      <c r="H65" s="122"/>
      <c r="I65" s="124"/>
      <c r="J65" s="124"/>
      <c r="K65" s="123"/>
      <c r="L65" s="123"/>
      <c r="M65" s="124"/>
      <c r="N65" s="123"/>
      <c r="O65" s="124"/>
      <c r="P65" s="124"/>
      <c r="Q65" s="123"/>
      <c r="R65" s="125"/>
      <c r="S65" s="126"/>
      <c r="T65" s="124"/>
      <c r="U65" s="126"/>
      <c r="V65" s="124"/>
      <c r="W65" s="126"/>
      <c r="X65" s="124"/>
      <c r="Y65" s="62"/>
      <c r="Z65" s="11"/>
      <c r="AA65" s="18"/>
      <c r="AB65" s="15"/>
    </row>
    <row r="66" spans="1:35" s="11" customFormat="1" ht="17" customHeight="1" x14ac:dyDescent="0.65">
      <c r="A66" s="9"/>
      <c r="B66" s="51"/>
      <c r="C66" s="188" t="s">
        <v>99</v>
      </c>
      <c r="D66" s="189" t="s">
        <v>87</v>
      </c>
      <c r="E66" s="21"/>
      <c r="F66" s="3"/>
      <c r="G66" s="121"/>
      <c r="H66" s="3"/>
      <c r="I66" s="121"/>
      <c r="J66" s="193"/>
      <c r="K66" s="194"/>
      <c r="L66" s="195"/>
      <c r="M66" s="121"/>
      <c r="N66" s="193"/>
      <c r="O66" s="194"/>
      <c r="P66" s="195"/>
      <c r="Q66" s="121"/>
      <c r="R66" s="3"/>
      <c r="S66" s="121"/>
      <c r="T66" s="3"/>
      <c r="U66" s="121"/>
      <c r="V66" s="3"/>
      <c r="W66" s="121"/>
      <c r="X66" s="3"/>
      <c r="Y66" s="54"/>
      <c r="Z66" s="55">
        <f>SUM(F66:X66)</f>
        <v>0</v>
      </c>
      <c r="AA66" s="56"/>
      <c r="AB66" s="57"/>
    </row>
    <row r="67" spans="1:35" ht="5" customHeight="1" thickBot="1" x14ac:dyDescent="0.8">
      <c r="A67" s="13"/>
      <c r="B67" s="49"/>
      <c r="C67" s="173"/>
      <c r="D67" s="173"/>
      <c r="E67" s="14"/>
      <c r="F67" s="64"/>
      <c r="G67" s="10"/>
      <c r="H67" s="64"/>
      <c r="I67" s="10"/>
      <c r="J67" s="174"/>
      <c r="K67" s="174"/>
      <c r="L67" s="174"/>
      <c r="M67" s="10"/>
      <c r="N67" s="174"/>
      <c r="O67" s="174"/>
      <c r="P67" s="174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" customHeight="1" x14ac:dyDescent="0.65">
      <c r="A68" s="118"/>
      <c r="B68" s="119"/>
      <c r="C68" s="175" t="s">
        <v>0</v>
      </c>
      <c r="D68" s="176"/>
      <c r="E68" s="57"/>
      <c r="F68" s="67">
        <f>SUM(F58:F66)</f>
        <v>1625477</v>
      </c>
      <c r="G68" s="21"/>
      <c r="H68" s="68">
        <f>SUM(H58:H66)</f>
        <v>35000</v>
      </c>
      <c r="I68" s="57"/>
      <c r="J68" s="196">
        <f>SUM(J58:L66)</f>
        <v>0</v>
      </c>
      <c r="K68" s="197"/>
      <c r="L68" s="198"/>
      <c r="M68" s="57"/>
      <c r="N68" s="196">
        <f>SUM(N58:P66)</f>
        <v>0</v>
      </c>
      <c r="O68" s="197"/>
      <c r="P68" s="198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1660477</v>
      </c>
      <c r="AA68" s="56"/>
      <c r="AB68" s="120"/>
    </row>
    <row r="69" spans="1:35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.5" x14ac:dyDescent="0.65">
      <c r="A71" s="9"/>
      <c r="B71" s="9"/>
      <c r="C71" s="129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.5" x14ac:dyDescent="0.65">
      <c r="A72" s="9"/>
      <c r="B72" s="9"/>
      <c r="C72" s="129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" customHeight="1" x14ac:dyDescent="0.65">
      <c r="AD74" s="10"/>
      <c r="AF74" s="10"/>
      <c r="AG74" s="10"/>
      <c r="AH74" s="10"/>
      <c r="AI74" s="10"/>
    </row>
    <row r="75" spans="1:35" ht="23" customHeight="1" x14ac:dyDescent="0.65">
      <c r="AD75" s="10"/>
      <c r="AF75" s="10"/>
      <c r="AG75" s="10"/>
      <c r="AH75" s="10"/>
      <c r="AI75" s="10"/>
    </row>
    <row r="76" spans="1:35" ht="23" customHeight="1" x14ac:dyDescent="0.65">
      <c r="AD76" s="10"/>
      <c r="AF76" s="10"/>
      <c r="AG76" s="10"/>
      <c r="AH76" s="10"/>
      <c r="AI76" s="10"/>
    </row>
    <row r="77" spans="1:35" ht="23" customHeight="1" x14ac:dyDescent="0.65">
      <c r="AD77" s="10"/>
      <c r="AF77" s="10"/>
      <c r="AG77" s="10"/>
      <c r="AH77" s="10"/>
      <c r="AI77" s="10"/>
    </row>
    <row r="78" spans="1:35" ht="23" customHeight="1" x14ac:dyDescent="0.65">
      <c r="AD78" s="10"/>
      <c r="AF78" s="10"/>
      <c r="AG78" s="10"/>
      <c r="AH78" s="10"/>
      <c r="AI78" s="10"/>
    </row>
    <row r="79" spans="1:35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C67:D67"/>
    <mergeCell ref="J67:L67"/>
    <mergeCell ref="N67:P67"/>
    <mergeCell ref="C68:D68"/>
    <mergeCell ref="J68:L68"/>
    <mergeCell ref="N68:P68"/>
    <mergeCell ref="C64:D64"/>
    <mergeCell ref="J64:L64"/>
    <mergeCell ref="N64:P64"/>
    <mergeCell ref="C66:D66"/>
    <mergeCell ref="J66:L66"/>
    <mergeCell ref="N66:P66"/>
    <mergeCell ref="C60:D60"/>
    <mergeCell ref="J60:L60"/>
    <mergeCell ref="N60:P60"/>
    <mergeCell ref="C62:D62"/>
    <mergeCell ref="J62:L62"/>
    <mergeCell ref="N62:P62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J27:L27"/>
    <mergeCell ref="N27:P27"/>
    <mergeCell ref="J29:L29"/>
    <mergeCell ref="N29:P29"/>
    <mergeCell ref="J31:L31"/>
    <mergeCell ref="N31:P31"/>
    <mergeCell ref="J21:L21"/>
    <mergeCell ref="N21:P21"/>
    <mergeCell ref="J23:L23"/>
    <mergeCell ref="N23:P23"/>
    <mergeCell ref="J25:L25"/>
    <mergeCell ref="N25:P25"/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KD198"/>
  <sheetViews>
    <sheetView topLeftCell="A22" zoomScale="86" zoomScaleNormal="93" zoomScalePageLayoutView="93" workbookViewId="0">
      <selection activeCell="V42" sqref="V42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7.5" style="11" bestFit="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4" style="10" customWidth="1"/>
    <col min="27" max="27" width="2" style="11" customWidth="1"/>
    <col min="28" max="28" width="0.81640625" style="11" customWidth="1"/>
    <col min="29" max="29" width="11.5" style="10" hidden="1" customWidth="1"/>
    <col min="30" max="30" width="0.81640625" style="11" hidden="1" customWidth="1"/>
    <col min="31" max="31" width="11.5" style="10" hidden="1" customWidth="1"/>
    <col min="32" max="32" width="0.81640625" style="11" hidden="1" customWidth="1"/>
    <col min="33" max="33" width="11.5" style="12" hidden="1" customWidth="1"/>
    <col min="34" max="35" width="0.81640625" style="11" hidden="1" customWidth="1"/>
    <col min="36" max="290" width="9.1796875" style="10" hidden="1" customWidth="1"/>
    <col min="291" max="16384" width="8.6796875" style="10" hidden="1"/>
  </cols>
  <sheetData>
    <row r="1" spans="1:35" ht="15.25" x14ac:dyDescent="0.65"/>
    <row r="2" spans="1:35" ht="30" customHeight="1" x14ac:dyDescent="0.65">
      <c r="D2" s="151" t="s">
        <v>104</v>
      </c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</row>
    <row r="3" spans="1:35" ht="37" customHeight="1" x14ac:dyDescent="0.65"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</row>
    <row r="4" spans="1:35" ht="15.25" x14ac:dyDescent="0.65"/>
    <row r="5" spans="1:35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" customHeight="1" x14ac:dyDescent="0.6">
      <c r="A6" s="19"/>
      <c r="B6" s="152"/>
      <c r="C6" s="152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5" customHeight="1" x14ac:dyDescent="0.65">
      <c r="A11" s="13"/>
      <c r="B11" s="13"/>
      <c r="C11" s="26" t="s">
        <v>109</v>
      </c>
      <c r="D11" s="202" t="str">
        <f>Summary!D11:O11</f>
        <v>Mt. San Antonio</v>
      </c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204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65">
      <c r="A12" s="13"/>
      <c r="B12" s="13"/>
      <c r="C12" s="129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5" customHeight="1" x14ac:dyDescent="0.65">
      <c r="A13" s="13"/>
      <c r="B13" s="13"/>
      <c r="C13" s="26" t="s">
        <v>90</v>
      </c>
      <c r="D13" s="199" t="s">
        <v>121</v>
      </c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1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65">
      <c r="A14" s="13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65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29"/>
      <c r="U15" s="32"/>
      <c r="V15" s="33"/>
      <c r="W15" s="32"/>
      <c r="X15" s="33"/>
      <c r="Y15" s="32"/>
      <c r="Z15" s="33"/>
      <c r="AA15" s="32"/>
      <c r="AB15" s="32"/>
    </row>
    <row r="16" spans="1:35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6">
      <c r="A17" s="10"/>
      <c r="B17" s="40"/>
      <c r="C17" s="160"/>
      <c r="D17" s="160"/>
      <c r="F17" s="161" t="s">
        <v>81</v>
      </c>
      <c r="G17" s="162"/>
      <c r="H17" s="163"/>
      <c r="I17" s="44"/>
      <c r="J17" s="164" t="s">
        <v>82</v>
      </c>
      <c r="K17" s="165"/>
      <c r="L17" s="166"/>
      <c r="M17" s="44"/>
      <c r="N17" s="164" t="s">
        <v>2</v>
      </c>
      <c r="O17" s="165"/>
      <c r="P17" s="166"/>
      <c r="Q17" s="44"/>
      <c r="R17" s="157" t="s">
        <v>3</v>
      </c>
      <c r="S17" s="44"/>
      <c r="T17" s="157" t="s">
        <v>6</v>
      </c>
      <c r="U17" s="44"/>
      <c r="V17" s="157" t="s">
        <v>4</v>
      </c>
      <c r="W17" s="44"/>
      <c r="X17" s="157" t="s">
        <v>7</v>
      </c>
      <c r="Y17" s="44"/>
      <c r="Z17" s="157" t="s">
        <v>0</v>
      </c>
      <c r="AA17" s="42"/>
    </row>
    <row r="18" spans="1:35" ht="5" customHeight="1" x14ac:dyDescent="0.6">
      <c r="A18" s="10"/>
      <c r="B18" s="40"/>
      <c r="C18" s="160"/>
      <c r="D18" s="160"/>
      <c r="F18" s="43"/>
      <c r="J18" s="167"/>
      <c r="K18" s="168"/>
      <c r="L18" s="169"/>
      <c r="N18" s="167"/>
      <c r="O18" s="168"/>
      <c r="P18" s="169"/>
      <c r="R18" s="158"/>
      <c r="T18" s="158"/>
      <c r="V18" s="158"/>
      <c r="X18" s="158"/>
      <c r="Z18" s="158"/>
      <c r="AA18" s="42"/>
    </row>
    <row r="19" spans="1:35" s="45" customFormat="1" ht="29" customHeight="1" thickBot="1" x14ac:dyDescent="0.75">
      <c r="B19" s="46"/>
      <c r="C19" s="160"/>
      <c r="D19" s="160"/>
      <c r="E19" s="44"/>
      <c r="F19" s="47" t="s">
        <v>1</v>
      </c>
      <c r="G19" s="44"/>
      <c r="H19" s="47" t="s">
        <v>89</v>
      </c>
      <c r="J19" s="170"/>
      <c r="K19" s="171"/>
      <c r="L19" s="172"/>
      <c r="N19" s="170"/>
      <c r="O19" s="171"/>
      <c r="P19" s="172"/>
      <c r="R19" s="159"/>
      <c r="T19" s="159"/>
      <c r="V19" s="159"/>
      <c r="X19" s="159"/>
      <c r="Z19" s="159"/>
      <c r="AA19" s="48"/>
      <c r="AB19" s="44"/>
    </row>
    <row r="20" spans="1:35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" customHeight="1" x14ac:dyDescent="0.6">
      <c r="A21" s="19"/>
      <c r="B21" s="51"/>
      <c r="C21" s="139" t="s">
        <v>91</v>
      </c>
      <c r="D21" s="53"/>
      <c r="E21" s="21"/>
      <c r="F21" s="3">
        <v>574767</v>
      </c>
      <c r="G21" s="121"/>
      <c r="H21" s="3">
        <v>124500</v>
      </c>
      <c r="I21" s="121"/>
      <c r="J21" s="193"/>
      <c r="K21" s="194"/>
      <c r="L21" s="195"/>
      <c r="M21" s="121"/>
      <c r="N21" s="193"/>
      <c r="O21" s="194"/>
      <c r="P21" s="195"/>
      <c r="Q21" s="121"/>
      <c r="R21" s="3"/>
      <c r="S21" s="121"/>
      <c r="T21" s="3"/>
      <c r="U21" s="121"/>
      <c r="V21" s="3"/>
      <c r="W21" s="121"/>
      <c r="X21" s="3"/>
      <c r="Y21" s="54"/>
      <c r="Z21" s="55">
        <f>SUM(F21:X21)</f>
        <v>699267</v>
      </c>
      <c r="AA21" s="56"/>
      <c r="AB21" s="57"/>
    </row>
    <row r="22" spans="1:35" ht="5" customHeight="1" x14ac:dyDescent="0.65">
      <c r="A22" s="13"/>
      <c r="B22" s="49"/>
      <c r="C22" s="13"/>
      <c r="D22" s="14"/>
      <c r="E22" s="14"/>
      <c r="F22" s="122"/>
      <c r="G22" s="123"/>
      <c r="H22" s="122"/>
      <c r="I22" s="124"/>
      <c r="J22" s="124"/>
      <c r="K22" s="123"/>
      <c r="L22" s="123"/>
      <c r="M22" s="124"/>
      <c r="N22" s="123"/>
      <c r="O22" s="124"/>
      <c r="P22" s="124"/>
      <c r="Q22" s="123"/>
      <c r="R22" s="125"/>
      <c r="S22" s="126"/>
      <c r="T22" s="124"/>
      <c r="U22" s="126"/>
      <c r="V22" s="124"/>
      <c r="W22" s="126"/>
      <c r="X22" s="124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" customHeight="1" x14ac:dyDescent="0.6">
      <c r="A23" s="19"/>
      <c r="B23" s="51"/>
      <c r="C23" s="139" t="s">
        <v>94</v>
      </c>
      <c r="D23" s="53"/>
      <c r="E23" s="21"/>
      <c r="F23" s="3">
        <v>89606</v>
      </c>
      <c r="G23" s="121"/>
      <c r="H23" s="3">
        <v>42326</v>
      </c>
      <c r="I23" s="121"/>
      <c r="J23" s="193"/>
      <c r="K23" s="194"/>
      <c r="L23" s="195"/>
      <c r="M23" s="121"/>
      <c r="N23" s="193"/>
      <c r="O23" s="194"/>
      <c r="P23" s="195"/>
      <c r="Q23" s="121"/>
      <c r="R23" s="3"/>
      <c r="S23" s="121"/>
      <c r="T23" s="3"/>
      <c r="U23" s="121"/>
      <c r="V23" s="3"/>
      <c r="W23" s="121"/>
      <c r="X23" s="3"/>
      <c r="Y23" s="54"/>
      <c r="Z23" s="55">
        <f>SUM(F23:X23)</f>
        <v>131932</v>
      </c>
      <c r="AA23" s="56"/>
      <c r="AB23" s="57"/>
    </row>
    <row r="24" spans="1:35" ht="5" customHeight="1" x14ac:dyDescent="0.65">
      <c r="A24" s="13"/>
      <c r="B24" s="49"/>
      <c r="C24" s="13"/>
      <c r="D24" s="14"/>
      <c r="E24" s="14"/>
      <c r="F24" s="122"/>
      <c r="G24" s="123"/>
      <c r="H24" s="122"/>
      <c r="I24" s="124"/>
      <c r="J24" s="124"/>
      <c r="K24" s="123"/>
      <c r="L24" s="123"/>
      <c r="M24" s="124"/>
      <c r="N24" s="123"/>
      <c r="O24" s="124"/>
      <c r="P24" s="124"/>
      <c r="Q24" s="123"/>
      <c r="R24" s="125"/>
      <c r="S24" s="126"/>
      <c r="T24" s="124"/>
      <c r="U24" s="126"/>
      <c r="V24" s="124"/>
      <c r="W24" s="126"/>
      <c r="X24" s="124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" customHeight="1" x14ac:dyDescent="0.6">
      <c r="A25" s="19"/>
      <c r="B25" s="51"/>
      <c r="C25" s="139" t="s">
        <v>112</v>
      </c>
      <c r="D25" s="53"/>
      <c r="E25" s="21"/>
      <c r="F25" s="3"/>
      <c r="G25" s="121"/>
      <c r="H25" s="3"/>
      <c r="I25" s="121"/>
      <c r="J25" s="193"/>
      <c r="K25" s="194"/>
      <c r="L25" s="195"/>
      <c r="M25" s="121"/>
      <c r="N25" s="193"/>
      <c r="O25" s="194"/>
      <c r="P25" s="195"/>
      <c r="Q25" s="121"/>
      <c r="R25" s="3"/>
      <c r="S25" s="121"/>
      <c r="T25" s="3"/>
      <c r="U25" s="121"/>
      <c r="V25" s="3"/>
      <c r="W25" s="121"/>
      <c r="X25" s="3"/>
      <c r="Y25" s="54"/>
      <c r="Z25" s="55">
        <f>SUM(F25:X25)</f>
        <v>0</v>
      </c>
      <c r="AA25" s="56"/>
      <c r="AB25" s="57"/>
    </row>
    <row r="26" spans="1:35" ht="5" customHeight="1" x14ac:dyDescent="0.65">
      <c r="A26" s="13"/>
      <c r="B26" s="49"/>
      <c r="C26" s="13"/>
      <c r="D26" s="14"/>
      <c r="E26" s="14"/>
      <c r="F26" s="122"/>
      <c r="G26" s="123"/>
      <c r="H26" s="122"/>
      <c r="I26" s="124"/>
      <c r="J26" s="124"/>
      <c r="K26" s="123"/>
      <c r="L26" s="123"/>
      <c r="M26" s="124"/>
      <c r="N26" s="123"/>
      <c r="O26" s="124"/>
      <c r="P26" s="124"/>
      <c r="Q26" s="123"/>
      <c r="R26" s="125"/>
      <c r="S26" s="126"/>
      <c r="T26" s="124"/>
      <c r="U26" s="126"/>
      <c r="V26" s="124"/>
      <c r="W26" s="126"/>
      <c r="X26" s="124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" customHeight="1" x14ac:dyDescent="0.6">
      <c r="A27" s="19"/>
      <c r="B27" s="51"/>
      <c r="C27" s="139" t="s">
        <v>113</v>
      </c>
      <c r="D27" s="53"/>
      <c r="E27" s="21"/>
      <c r="F27" s="3"/>
      <c r="G27" s="121"/>
      <c r="H27" s="3"/>
      <c r="I27" s="121"/>
      <c r="J27" s="193"/>
      <c r="K27" s="194"/>
      <c r="L27" s="195"/>
      <c r="M27" s="121"/>
      <c r="N27" s="193"/>
      <c r="O27" s="194"/>
      <c r="P27" s="195"/>
      <c r="Q27" s="121"/>
      <c r="R27" s="3"/>
      <c r="S27" s="121"/>
      <c r="T27" s="3"/>
      <c r="U27" s="121"/>
      <c r="V27" s="3"/>
      <c r="W27" s="121"/>
      <c r="X27" s="3"/>
      <c r="Y27" s="54"/>
      <c r="Z27" s="55">
        <f>SUM(F27:X27)</f>
        <v>0</v>
      </c>
      <c r="AA27" s="56"/>
      <c r="AB27" s="57"/>
    </row>
    <row r="28" spans="1:35" ht="5" customHeight="1" x14ac:dyDescent="0.65">
      <c r="A28" s="13"/>
      <c r="B28" s="49"/>
      <c r="C28" s="13"/>
      <c r="D28" s="14"/>
      <c r="E28" s="14"/>
      <c r="F28" s="122"/>
      <c r="G28" s="123"/>
      <c r="H28" s="122"/>
      <c r="I28" s="124"/>
      <c r="J28" s="124"/>
      <c r="K28" s="123"/>
      <c r="L28" s="123"/>
      <c r="M28" s="124"/>
      <c r="N28" s="123"/>
      <c r="O28" s="124"/>
      <c r="P28" s="124"/>
      <c r="Q28" s="123"/>
      <c r="R28" s="125"/>
      <c r="S28" s="126"/>
      <c r="T28" s="124"/>
      <c r="U28" s="126"/>
      <c r="V28" s="124"/>
      <c r="W28" s="126"/>
      <c r="X28" s="124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" customHeight="1" x14ac:dyDescent="0.6">
      <c r="A29" s="19"/>
      <c r="B29" s="51"/>
      <c r="C29" s="139" t="s">
        <v>114</v>
      </c>
      <c r="D29" s="53"/>
      <c r="E29" s="21"/>
      <c r="F29" s="3"/>
      <c r="G29" s="121"/>
      <c r="H29" s="3"/>
      <c r="I29" s="121"/>
      <c r="J29" s="193"/>
      <c r="K29" s="194"/>
      <c r="L29" s="195"/>
      <c r="M29" s="121"/>
      <c r="N29" s="193"/>
      <c r="O29" s="194"/>
      <c r="P29" s="195"/>
      <c r="Q29" s="121"/>
      <c r="R29" s="3"/>
      <c r="S29" s="121"/>
      <c r="T29" s="3"/>
      <c r="U29" s="121"/>
      <c r="V29" s="3"/>
      <c r="W29" s="121"/>
      <c r="X29" s="3"/>
      <c r="Y29" s="54"/>
      <c r="Z29" s="55">
        <f>SUM(F29:X29)</f>
        <v>0</v>
      </c>
      <c r="AA29" s="56"/>
      <c r="AB29" s="57"/>
    </row>
    <row r="30" spans="1:35" ht="5" customHeight="1" x14ac:dyDescent="0.65">
      <c r="A30" s="13"/>
      <c r="B30" s="49"/>
      <c r="C30" s="13"/>
      <c r="D30" s="14"/>
      <c r="E30" s="14"/>
      <c r="F30" s="122"/>
      <c r="G30" s="123"/>
      <c r="H30" s="122"/>
      <c r="I30" s="124"/>
      <c r="J30" s="124"/>
      <c r="K30" s="123"/>
      <c r="L30" s="123"/>
      <c r="M30" s="124"/>
      <c r="N30" s="123"/>
      <c r="O30" s="124"/>
      <c r="P30" s="124"/>
      <c r="Q30" s="123"/>
      <c r="R30" s="125"/>
      <c r="S30" s="126"/>
      <c r="T30" s="124"/>
      <c r="U30" s="126"/>
      <c r="V30" s="124"/>
      <c r="W30" s="126"/>
      <c r="X30" s="124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" customHeight="1" x14ac:dyDescent="0.6">
      <c r="A31" s="19"/>
      <c r="B31" s="51"/>
      <c r="C31" s="139" t="s">
        <v>115</v>
      </c>
      <c r="D31" s="53"/>
      <c r="E31" s="21"/>
      <c r="F31" s="3">
        <v>2250619</v>
      </c>
      <c r="G31" s="121"/>
      <c r="H31" s="3">
        <v>272500</v>
      </c>
      <c r="I31" s="121"/>
      <c r="J31" s="193"/>
      <c r="K31" s="194"/>
      <c r="L31" s="195"/>
      <c r="M31" s="121"/>
      <c r="N31" s="193"/>
      <c r="O31" s="194"/>
      <c r="P31" s="195"/>
      <c r="Q31" s="121"/>
      <c r="R31" s="3"/>
      <c r="S31" s="121"/>
      <c r="T31" s="3"/>
      <c r="U31" s="121"/>
      <c r="V31" s="3"/>
      <c r="W31" s="121"/>
      <c r="X31" s="3"/>
      <c r="Y31" s="54"/>
      <c r="Z31" s="55">
        <f>SUM(F31:X31)</f>
        <v>2523119</v>
      </c>
      <c r="AA31" s="56"/>
      <c r="AB31" s="57"/>
    </row>
    <row r="32" spans="1:35" ht="5" customHeight="1" x14ac:dyDescent="0.65">
      <c r="A32" s="13"/>
      <c r="B32" s="49"/>
      <c r="C32" s="13"/>
      <c r="D32" s="14"/>
      <c r="E32" s="14"/>
      <c r="F32" s="122"/>
      <c r="G32" s="123"/>
      <c r="H32" s="122"/>
      <c r="I32" s="124"/>
      <c r="J32" s="124"/>
      <c r="K32" s="123"/>
      <c r="L32" s="123"/>
      <c r="M32" s="124"/>
      <c r="N32" s="123"/>
      <c r="O32" s="124"/>
      <c r="P32" s="124"/>
      <c r="Q32" s="123"/>
      <c r="R32" s="125"/>
      <c r="S32" s="126"/>
      <c r="T32" s="124"/>
      <c r="U32" s="126"/>
      <c r="V32" s="124"/>
      <c r="W32" s="126"/>
      <c r="X32" s="124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" customHeight="1" x14ac:dyDescent="0.6">
      <c r="A33" s="19"/>
      <c r="B33" s="51"/>
      <c r="C33" s="139" t="s">
        <v>116</v>
      </c>
      <c r="D33" s="53"/>
      <c r="E33" s="21"/>
      <c r="F33" s="3"/>
      <c r="G33" s="121"/>
      <c r="H33" s="3"/>
      <c r="I33" s="121"/>
      <c r="J33" s="193"/>
      <c r="K33" s="194"/>
      <c r="L33" s="195"/>
      <c r="M33" s="121"/>
      <c r="N33" s="193"/>
      <c r="O33" s="194"/>
      <c r="P33" s="195"/>
      <c r="Q33" s="121"/>
      <c r="R33" s="3"/>
      <c r="S33" s="121"/>
      <c r="T33" s="3"/>
      <c r="U33" s="121"/>
      <c r="V33" s="3"/>
      <c r="W33" s="121"/>
      <c r="X33" s="3"/>
      <c r="Y33" s="54"/>
      <c r="Z33" s="55">
        <f>SUM(F33:X33)</f>
        <v>0</v>
      </c>
      <c r="AA33" s="56"/>
      <c r="AB33" s="57"/>
    </row>
    <row r="34" spans="1:35" ht="5" customHeight="1" thickBot="1" x14ac:dyDescent="0.8">
      <c r="A34" s="13"/>
      <c r="B34" s="49"/>
      <c r="C34" s="173"/>
      <c r="D34" s="173"/>
      <c r="E34" s="14"/>
      <c r="F34" s="64"/>
      <c r="G34" s="10"/>
      <c r="H34" s="64"/>
      <c r="I34" s="10"/>
      <c r="J34" s="174"/>
      <c r="K34" s="174"/>
      <c r="L34" s="174"/>
      <c r="M34" s="10"/>
      <c r="N34" s="174"/>
      <c r="O34" s="174"/>
      <c r="P34" s="174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" customHeight="1" x14ac:dyDescent="0.6">
      <c r="A35" s="19"/>
      <c r="B35" s="51"/>
      <c r="C35" s="175" t="s">
        <v>0</v>
      </c>
      <c r="D35" s="176"/>
      <c r="E35" s="57"/>
      <c r="F35" s="67">
        <f>SUM(F21:F33)</f>
        <v>2914992</v>
      </c>
      <c r="G35" s="21"/>
      <c r="H35" s="68">
        <f>SUM(H21:H33)</f>
        <v>439326</v>
      </c>
      <c r="I35" s="57"/>
      <c r="J35" s="196">
        <f>SUM(J21:L33)</f>
        <v>0</v>
      </c>
      <c r="K35" s="197"/>
      <c r="L35" s="198"/>
      <c r="M35" s="57"/>
      <c r="N35" s="196">
        <f>SUM(N21:P33)</f>
        <v>0</v>
      </c>
      <c r="O35" s="197"/>
      <c r="P35" s="198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3354318</v>
      </c>
      <c r="AA35" s="56"/>
      <c r="AB35" s="57"/>
    </row>
    <row r="36" spans="1:35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" customHeight="1" x14ac:dyDescent="0.65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" customHeight="1" x14ac:dyDescent="0.65">
      <c r="A38" s="13"/>
      <c r="B38" s="29" t="s">
        <v>107</v>
      </c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65">
      <c r="A40" s="9"/>
      <c r="B40" s="40"/>
      <c r="C40" s="76"/>
      <c r="D40" s="77"/>
      <c r="E40" s="44"/>
      <c r="F40" s="157" t="s">
        <v>103</v>
      </c>
      <c r="G40" s="44"/>
      <c r="H40" s="184" t="s">
        <v>102</v>
      </c>
      <c r="I40" s="185"/>
      <c r="J40" s="186"/>
      <c r="K40" s="44"/>
      <c r="L40" s="184" t="s">
        <v>105</v>
      </c>
      <c r="M40" s="185"/>
      <c r="N40" s="186"/>
      <c r="O40" s="42"/>
      <c r="R40" s="187"/>
      <c r="S40" s="187"/>
      <c r="T40" s="187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" customHeight="1" x14ac:dyDescent="0.65">
      <c r="A41" s="13"/>
      <c r="B41" s="40"/>
      <c r="C41" s="10"/>
      <c r="E41" s="78"/>
      <c r="F41" s="158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7"/>
      <c r="S41" s="187"/>
      <c r="T41" s="187"/>
    </row>
    <row r="42" spans="1:35" ht="13.75" thickBot="1" x14ac:dyDescent="0.75">
      <c r="A42" s="11"/>
      <c r="B42" s="40"/>
      <c r="C42" s="80"/>
      <c r="D42" s="81"/>
      <c r="E42" s="44"/>
      <c r="F42" s="159"/>
      <c r="G42" s="44"/>
      <c r="H42" s="47" t="s">
        <v>101</v>
      </c>
      <c r="I42" s="44"/>
      <c r="J42" s="47" t="s">
        <v>100</v>
      </c>
      <c r="K42" s="44"/>
      <c r="L42" s="47" t="s">
        <v>101</v>
      </c>
      <c r="M42" s="44"/>
      <c r="N42" s="47" t="s">
        <v>100</v>
      </c>
      <c r="O42" s="42"/>
      <c r="Q42" s="10"/>
      <c r="R42" s="187"/>
      <c r="S42" s="187"/>
      <c r="T42" s="187"/>
    </row>
    <row r="43" spans="1:35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 t="str">
        <f>IFERROR(H43/F43,"")</f>
        <v/>
      </c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8" customFormat="1" ht="16" customHeight="1" x14ac:dyDescent="0.6">
      <c r="A44" s="84"/>
      <c r="B44" s="85"/>
      <c r="C44" s="117" t="s">
        <v>111</v>
      </c>
      <c r="D44" s="53"/>
      <c r="E44" s="83"/>
      <c r="F44" s="3">
        <v>2914992</v>
      </c>
      <c r="G44" s="121"/>
      <c r="H44" s="3"/>
      <c r="I44" s="86"/>
      <c r="J44" s="141">
        <f>IFERROR(H44/F44,0)</f>
        <v>0</v>
      </c>
      <c r="K44" s="86"/>
      <c r="L44" s="140"/>
      <c r="M44" s="87"/>
      <c r="N44" s="90"/>
      <c r="O44" s="42"/>
      <c r="P44" s="83"/>
      <c r="R44" s="89"/>
      <c r="S44" s="86"/>
      <c r="T44" s="90"/>
      <c r="U44" s="83"/>
      <c r="W44" s="83"/>
      <c r="Y44" s="83"/>
      <c r="AA44" s="83"/>
      <c r="AB44" s="83"/>
      <c r="AD44" s="83"/>
      <c r="AF44" s="83"/>
      <c r="AG44" s="91"/>
      <c r="AH44" s="83"/>
      <c r="AI44" s="83"/>
    </row>
    <row r="45" spans="1:35" s="99" customFormat="1" ht="5" customHeight="1" x14ac:dyDescent="0.6">
      <c r="A45" s="92"/>
      <c r="B45" s="93"/>
      <c r="C45" s="94"/>
      <c r="D45" s="95"/>
      <c r="E45" s="78"/>
      <c r="F45" s="127"/>
      <c r="G45" s="128"/>
      <c r="H45" s="127"/>
      <c r="I45" s="97"/>
      <c r="J45" s="142"/>
      <c r="K45" s="97"/>
      <c r="L45" s="79"/>
      <c r="M45" s="79"/>
      <c r="N45" s="79"/>
      <c r="O45" s="56"/>
      <c r="P45" s="98"/>
      <c r="R45" s="97"/>
      <c r="S45" s="97"/>
      <c r="T45" s="97"/>
      <c r="U45" s="98"/>
      <c r="W45" s="98"/>
      <c r="Y45" s="98"/>
      <c r="AA45" s="98"/>
      <c r="AB45" s="98"/>
      <c r="AD45" s="98"/>
      <c r="AF45" s="98"/>
      <c r="AG45" s="100"/>
      <c r="AH45" s="98"/>
      <c r="AI45" s="98"/>
    </row>
    <row r="46" spans="1:35" s="88" customFormat="1" ht="16" customHeight="1" x14ac:dyDescent="0.6">
      <c r="A46" s="84"/>
      <c r="B46" s="85"/>
      <c r="C46" s="117" t="s">
        <v>110</v>
      </c>
      <c r="D46" s="53"/>
      <c r="E46" s="83"/>
      <c r="F46" s="3">
        <v>444326</v>
      </c>
      <c r="G46" s="121"/>
      <c r="J46" s="143"/>
      <c r="K46" s="86"/>
      <c r="L46" s="3"/>
      <c r="M46" s="101"/>
      <c r="N46" s="141">
        <f>IFERROR(L46/F46,0)</f>
        <v>0</v>
      </c>
      <c r="O46" s="56"/>
      <c r="P46" s="83"/>
      <c r="R46" s="89"/>
      <c r="S46" s="86"/>
      <c r="T46" s="90"/>
      <c r="U46" s="83"/>
      <c r="W46" s="83"/>
      <c r="Y46" s="83"/>
      <c r="AA46" s="83"/>
      <c r="AB46" s="83"/>
      <c r="AD46" s="83"/>
      <c r="AF46" s="83"/>
      <c r="AG46" s="91"/>
      <c r="AH46" s="83"/>
      <c r="AI46" s="83"/>
    </row>
    <row r="47" spans="1:35" s="99" customFormat="1" ht="5" customHeight="1" thickBot="1" x14ac:dyDescent="0.8">
      <c r="A47" s="92"/>
      <c r="B47" s="93"/>
      <c r="C47" s="173"/>
      <c r="D47" s="173"/>
      <c r="E47" s="78"/>
      <c r="F47" s="102"/>
      <c r="G47" s="96"/>
      <c r="H47" s="102"/>
      <c r="I47" s="78"/>
      <c r="J47" s="144"/>
      <c r="K47" s="78"/>
      <c r="L47" s="103"/>
      <c r="M47" s="78"/>
      <c r="N47" s="144"/>
      <c r="O47" s="42"/>
      <c r="P47" s="98"/>
      <c r="R47" s="97"/>
      <c r="S47" s="97"/>
      <c r="T47" s="97"/>
      <c r="U47" s="98"/>
      <c r="W47" s="98"/>
      <c r="Y47" s="98"/>
      <c r="AA47" s="98"/>
      <c r="AB47" s="98"/>
      <c r="AD47" s="98"/>
      <c r="AF47" s="98"/>
      <c r="AG47" s="100"/>
      <c r="AH47" s="98"/>
      <c r="AI47" s="98"/>
    </row>
    <row r="48" spans="1:35" s="88" customFormat="1" ht="16" customHeight="1" x14ac:dyDescent="0.6">
      <c r="A48" s="84"/>
      <c r="B48" s="85"/>
      <c r="C48" s="175" t="s">
        <v>0</v>
      </c>
      <c r="D48" s="176"/>
      <c r="E48" s="83"/>
      <c r="F48" s="67">
        <f>SUM(F44:F46)</f>
        <v>3359318</v>
      </c>
      <c r="G48" s="21"/>
      <c r="H48" s="67">
        <f>H44</f>
        <v>0</v>
      </c>
      <c r="I48" s="83"/>
      <c r="J48" s="141">
        <f>IFERROR(H48/F48,0)</f>
        <v>0</v>
      </c>
      <c r="K48" s="86"/>
      <c r="L48" s="67">
        <f>L46</f>
        <v>0</v>
      </c>
      <c r="M48" s="83"/>
      <c r="N48" s="141">
        <f>IFERROR(L48/F48,0)</f>
        <v>0</v>
      </c>
      <c r="O48" s="56"/>
      <c r="P48" s="83"/>
      <c r="R48" s="183"/>
      <c r="S48" s="183"/>
      <c r="T48" s="183"/>
      <c r="U48" s="83"/>
      <c r="W48" s="83"/>
      <c r="Y48" s="83"/>
      <c r="AA48" s="83"/>
      <c r="AB48" s="83"/>
      <c r="AD48" s="83"/>
      <c r="AF48" s="83"/>
      <c r="AG48" s="91"/>
      <c r="AH48" s="83"/>
      <c r="AI48" s="83"/>
    </row>
    <row r="49" spans="1:35" ht="11" customHeight="1" x14ac:dyDescent="0.65">
      <c r="B49" s="69"/>
      <c r="C49" s="104"/>
      <c r="D49" s="105"/>
      <c r="E49" s="106"/>
      <c r="F49" s="107"/>
      <c r="G49" s="106"/>
      <c r="H49" s="106"/>
      <c r="I49" s="108"/>
      <c r="J49" s="106"/>
      <c r="K49" s="108"/>
      <c r="L49" s="107"/>
      <c r="M49" s="108"/>
      <c r="N49" s="107"/>
      <c r="O49" s="73"/>
      <c r="P49" s="109"/>
      <c r="Q49" s="10"/>
      <c r="R49" s="11"/>
      <c r="S49" s="110"/>
      <c r="T49" s="11"/>
    </row>
    <row r="50" spans="1:35" ht="14" customHeight="1" x14ac:dyDescent="0.65">
      <c r="B50" s="13"/>
      <c r="C50" s="111"/>
      <c r="D50" s="81"/>
      <c r="E50" s="21"/>
      <c r="F50" s="112"/>
      <c r="G50" s="110"/>
      <c r="H50" s="110"/>
      <c r="J50" s="110"/>
      <c r="K50" s="110"/>
      <c r="L50" s="112"/>
      <c r="M50" s="110"/>
      <c r="N50" s="112"/>
      <c r="Q50" s="110"/>
      <c r="R50" s="11"/>
      <c r="S50" s="21"/>
      <c r="T50" s="129"/>
    </row>
    <row r="51" spans="1:35" s="20" customFormat="1" ht="20" customHeight="1" x14ac:dyDescent="0.6">
      <c r="A51" s="19"/>
      <c r="B51" s="29" t="s">
        <v>93</v>
      </c>
      <c r="C51" s="113"/>
      <c r="D51" s="114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5"/>
      <c r="Y51" s="32"/>
      <c r="Z51" s="116"/>
      <c r="AA51" s="32"/>
      <c r="AB51" s="32"/>
    </row>
    <row r="52" spans="1:35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5" customHeight="1" x14ac:dyDescent="0.6">
      <c r="A53" s="10"/>
      <c r="B53" s="40"/>
      <c r="C53" s="160"/>
      <c r="D53" s="160"/>
      <c r="F53" s="161" t="s">
        <v>81</v>
      </c>
      <c r="G53" s="162"/>
      <c r="H53" s="163"/>
      <c r="I53" s="44"/>
      <c r="J53" s="164" t="s">
        <v>82</v>
      </c>
      <c r="K53" s="165"/>
      <c r="L53" s="166"/>
      <c r="M53" s="44"/>
      <c r="N53" s="164" t="s">
        <v>2</v>
      </c>
      <c r="O53" s="165"/>
      <c r="P53" s="166"/>
      <c r="Q53" s="44"/>
      <c r="R53" s="157" t="s">
        <v>3</v>
      </c>
      <c r="S53" s="44"/>
      <c r="T53" s="157" t="s">
        <v>6</v>
      </c>
      <c r="U53" s="44"/>
      <c r="V53" s="157" t="s">
        <v>4</v>
      </c>
      <c r="W53" s="44"/>
      <c r="X53" s="157" t="s">
        <v>7</v>
      </c>
      <c r="Y53" s="44"/>
      <c r="Z53" s="157" t="s">
        <v>0</v>
      </c>
      <c r="AA53" s="42"/>
      <c r="AD53" s="10"/>
      <c r="AF53" s="10"/>
      <c r="AG53" s="10"/>
      <c r="AH53" s="10"/>
      <c r="AI53" s="10"/>
    </row>
    <row r="54" spans="1:35" ht="5" customHeight="1" x14ac:dyDescent="0.6">
      <c r="A54" s="10"/>
      <c r="B54" s="40"/>
      <c r="C54" s="160"/>
      <c r="D54" s="160"/>
      <c r="F54" s="43"/>
      <c r="J54" s="167"/>
      <c r="K54" s="168"/>
      <c r="L54" s="169"/>
      <c r="N54" s="167"/>
      <c r="O54" s="168"/>
      <c r="P54" s="169"/>
      <c r="R54" s="158"/>
      <c r="T54" s="158"/>
      <c r="V54" s="158"/>
      <c r="X54" s="158"/>
      <c r="Z54" s="158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75">
      <c r="B55" s="46"/>
      <c r="C55" s="160"/>
      <c r="D55" s="160"/>
      <c r="E55" s="44"/>
      <c r="F55" s="47" t="s">
        <v>1</v>
      </c>
      <c r="G55" s="44"/>
      <c r="H55" s="47" t="s">
        <v>89</v>
      </c>
      <c r="J55" s="170"/>
      <c r="K55" s="171"/>
      <c r="L55" s="172"/>
      <c r="N55" s="170"/>
      <c r="O55" s="171"/>
      <c r="P55" s="172"/>
      <c r="R55" s="159"/>
      <c r="T55" s="159"/>
      <c r="V55" s="159"/>
      <c r="X55" s="159"/>
      <c r="Z55" s="159"/>
      <c r="AA55" s="48"/>
      <c r="AB55" s="44"/>
    </row>
    <row r="56" spans="1:35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" customHeight="1" x14ac:dyDescent="0.65">
      <c r="B58" s="51"/>
      <c r="C58" s="188" t="s">
        <v>95</v>
      </c>
      <c r="D58" s="189" t="s">
        <v>83</v>
      </c>
      <c r="E58" s="21"/>
      <c r="F58" s="3">
        <v>89606</v>
      </c>
      <c r="G58" s="121"/>
      <c r="H58" s="3">
        <v>39326</v>
      </c>
      <c r="I58" s="121"/>
      <c r="J58" s="193"/>
      <c r="K58" s="194"/>
      <c r="L58" s="195"/>
      <c r="M58" s="121"/>
      <c r="N58" s="193"/>
      <c r="O58" s="194"/>
      <c r="P58" s="195"/>
      <c r="Q58" s="121"/>
      <c r="R58" s="3"/>
      <c r="S58" s="121"/>
      <c r="T58" s="3"/>
      <c r="U58" s="121"/>
      <c r="V58" s="3"/>
      <c r="W58" s="121"/>
      <c r="X58" s="3"/>
      <c r="Y58" s="54"/>
      <c r="Z58" s="55">
        <f>SUM(F58:X58)</f>
        <v>128932</v>
      </c>
      <c r="AA58" s="56"/>
      <c r="AB58" s="57"/>
      <c r="AD58" s="10"/>
      <c r="AF58" s="10"/>
      <c r="AG58" s="10"/>
      <c r="AH58" s="10"/>
      <c r="AI58" s="10"/>
    </row>
    <row r="59" spans="1:35" s="16" customFormat="1" ht="5" customHeight="1" x14ac:dyDescent="0.65">
      <c r="A59" s="9"/>
      <c r="B59" s="49"/>
      <c r="C59" s="50"/>
      <c r="D59" s="14"/>
      <c r="E59" s="15"/>
      <c r="F59" s="122"/>
      <c r="G59" s="123"/>
      <c r="H59" s="122"/>
      <c r="I59" s="124"/>
      <c r="J59" s="124"/>
      <c r="K59" s="123"/>
      <c r="L59" s="123"/>
      <c r="M59" s="124"/>
      <c r="N59" s="123"/>
      <c r="O59" s="124"/>
      <c r="P59" s="124"/>
      <c r="Q59" s="123"/>
      <c r="R59" s="125"/>
      <c r="S59" s="126"/>
      <c r="T59" s="124"/>
      <c r="U59" s="126"/>
      <c r="V59" s="124"/>
      <c r="W59" s="126"/>
      <c r="X59" s="124"/>
      <c r="Y59" s="62"/>
      <c r="Z59" s="11"/>
      <c r="AA59" s="18"/>
      <c r="AB59" s="15"/>
    </row>
    <row r="60" spans="1:35" ht="17" customHeight="1" x14ac:dyDescent="0.65">
      <c r="B60" s="51"/>
      <c r="C60" s="188" t="s">
        <v>96</v>
      </c>
      <c r="D60" s="189" t="s">
        <v>84</v>
      </c>
      <c r="E60" s="21"/>
      <c r="F60" s="3">
        <v>574767</v>
      </c>
      <c r="G60" s="121"/>
      <c r="H60" s="3">
        <v>125000</v>
      </c>
      <c r="I60" s="121"/>
      <c r="J60" s="193"/>
      <c r="K60" s="194"/>
      <c r="L60" s="195"/>
      <c r="M60" s="121"/>
      <c r="N60" s="193"/>
      <c r="O60" s="194"/>
      <c r="P60" s="195"/>
      <c r="Q60" s="121"/>
      <c r="R60" s="3"/>
      <c r="S60" s="121"/>
      <c r="T60" s="3"/>
      <c r="U60" s="121"/>
      <c r="V60" s="3"/>
      <c r="W60" s="121"/>
      <c r="X60" s="3"/>
      <c r="Y60" s="54"/>
      <c r="Z60" s="55">
        <f>SUM(F60:X60)</f>
        <v>699767</v>
      </c>
      <c r="AA60" s="56"/>
      <c r="AB60" s="57"/>
      <c r="AD60" s="10"/>
      <c r="AF60" s="10"/>
      <c r="AG60" s="10"/>
      <c r="AH60" s="10"/>
      <c r="AI60" s="10"/>
    </row>
    <row r="61" spans="1:35" s="16" customFormat="1" ht="5" customHeight="1" x14ac:dyDescent="0.65">
      <c r="A61" s="9"/>
      <c r="B61" s="49"/>
      <c r="C61" s="50"/>
      <c r="D61" s="14"/>
      <c r="E61" s="15"/>
      <c r="F61" s="122"/>
      <c r="G61" s="123"/>
      <c r="H61" s="122"/>
      <c r="I61" s="124"/>
      <c r="J61" s="124"/>
      <c r="K61" s="123"/>
      <c r="L61" s="123"/>
      <c r="M61" s="124"/>
      <c r="N61" s="123"/>
      <c r="O61" s="124"/>
      <c r="P61" s="124"/>
      <c r="Q61" s="123"/>
      <c r="R61" s="125"/>
      <c r="S61" s="126"/>
      <c r="T61" s="124"/>
      <c r="U61" s="126"/>
      <c r="V61" s="124"/>
      <c r="W61" s="126"/>
      <c r="X61" s="124"/>
      <c r="Y61" s="62"/>
      <c r="Z61" s="11"/>
      <c r="AA61" s="18"/>
      <c r="AB61" s="15"/>
    </row>
    <row r="62" spans="1:35" ht="17" customHeight="1" x14ac:dyDescent="0.65">
      <c r="B62" s="51"/>
      <c r="C62" s="188" t="s">
        <v>97</v>
      </c>
      <c r="D62" s="189" t="s">
        <v>85</v>
      </c>
      <c r="E62" s="21"/>
      <c r="F62" s="3">
        <v>2250619</v>
      </c>
      <c r="G62" s="121"/>
      <c r="H62" s="3">
        <v>245000</v>
      </c>
      <c r="I62" s="121"/>
      <c r="J62" s="193"/>
      <c r="K62" s="194"/>
      <c r="L62" s="195"/>
      <c r="M62" s="121"/>
      <c r="N62" s="193"/>
      <c r="O62" s="194"/>
      <c r="P62" s="195"/>
      <c r="Q62" s="121"/>
      <c r="R62" s="3"/>
      <c r="S62" s="121"/>
      <c r="T62" s="3"/>
      <c r="U62" s="121"/>
      <c r="V62" s="3"/>
      <c r="W62" s="121"/>
      <c r="X62" s="3"/>
      <c r="Y62" s="54"/>
      <c r="Z62" s="55">
        <f>SUM(F62:X62)</f>
        <v>2495619</v>
      </c>
      <c r="AA62" s="56"/>
      <c r="AB62" s="57"/>
      <c r="AD62" s="10"/>
      <c r="AF62" s="10"/>
      <c r="AG62" s="10"/>
      <c r="AH62" s="10"/>
      <c r="AI62" s="10"/>
    </row>
    <row r="63" spans="1:35" s="16" customFormat="1" ht="5" customHeight="1" x14ac:dyDescent="0.65">
      <c r="A63" s="9"/>
      <c r="B63" s="49"/>
      <c r="C63" s="50"/>
      <c r="D63" s="14"/>
      <c r="E63" s="15"/>
      <c r="F63" s="122"/>
      <c r="G63" s="123"/>
      <c r="H63" s="122"/>
      <c r="I63" s="124"/>
      <c r="J63" s="124"/>
      <c r="K63" s="123"/>
      <c r="L63" s="123"/>
      <c r="M63" s="124"/>
      <c r="N63" s="123"/>
      <c r="O63" s="124"/>
      <c r="P63" s="124"/>
      <c r="Q63" s="123"/>
      <c r="R63" s="125"/>
      <c r="S63" s="126"/>
      <c r="T63" s="124"/>
      <c r="U63" s="126"/>
      <c r="V63" s="124"/>
      <c r="W63" s="126"/>
      <c r="X63" s="124"/>
      <c r="Y63" s="62"/>
      <c r="Z63" s="11"/>
      <c r="AA63" s="18"/>
      <c r="AB63" s="15"/>
    </row>
    <row r="64" spans="1:35" ht="17" customHeight="1" x14ac:dyDescent="0.65">
      <c r="B64" s="51"/>
      <c r="C64" s="188" t="s">
        <v>98</v>
      </c>
      <c r="D64" s="189" t="s">
        <v>86</v>
      </c>
      <c r="E64" s="21"/>
      <c r="F64" s="3"/>
      <c r="G64" s="121"/>
      <c r="H64" s="3">
        <v>30000</v>
      </c>
      <c r="I64" s="121"/>
      <c r="J64" s="193"/>
      <c r="K64" s="194"/>
      <c r="L64" s="195"/>
      <c r="M64" s="121"/>
      <c r="N64" s="193"/>
      <c r="O64" s="194"/>
      <c r="P64" s="195"/>
      <c r="Q64" s="121"/>
      <c r="R64" s="3"/>
      <c r="S64" s="121"/>
      <c r="T64" s="3"/>
      <c r="U64" s="121"/>
      <c r="V64" s="3"/>
      <c r="W64" s="121"/>
      <c r="X64" s="3"/>
      <c r="Y64" s="54"/>
      <c r="Z64" s="55">
        <f>SUM(F64:X64)</f>
        <v>30000</v>
      </c>
      <c r="AA64" s="56"/>
      <c r="AB64" s="57"/>
      <c r="AD64" s="10"/>
      <c r="AF64" s="10"/>
      <c r="AG64" s="10"/>
      <c r="AH64" s="10"/>
      <c r="AI64" s="10"/>
    </row>
    <row r="65" spans="1:35" s="16" customFormat="1" ht="5" customHeight="1" x14ac:dyDescent="0.65">
      <c r="A65" s="9"/>
      <c r="B65" s="49"/>
      <c r="C65" s="50"/>
      <c r="D65" s="14"/>
      <c r="E65" s="15"/>
      <c r="F65" s="122"/>
      <c r="G65" s="123"/>
      <c r="H65" s="122"/>
      <c r="I65" s="124"/>
      <c r="J65" s="124"/>
      <c r="K65" s="123"/>
      <c r="L65" s="123"/>
      <c r="M65" s="124"/>
      <c r="N65" s="123"/>
      <c r="O65" s="124"/>
      <c r="P65" s="124"/>
      <c r="Q65" s="123"/>
      <c r="R65" s="125"/>
      <c r="S65" s="126"/>
      <c r="T65" s="124"/>
      <c r="U65" s="126"/>
      <c r="V65" s="124"/>
      <c r="W65" s="126"/>
      <c r="X65" s="124"/>
      <c r="Y65" s="62"/>
      <c r="Z65" s="11"/>
      <c r="AA65" s="18"/>
      <c r="AB65" s="15"/>
    </row>
    <row r="66" spans="1:35" s="11" customFormat="1" ht="17" customHeight="1" x14ac:dyDescent="0.65">
      <c r="A66" s="9"/>
      <c r="B66" s="51"/>
      <c r="C66" s="188" t="s">
        <v>99</v>
      </c>
      <c r="D66" s="189" t="s">
        <v>87</v>
      </c>
      <c r="E66" s="21"/>
      <c r="F66" s="3"/>
      <c r="G66" s="121"/>
      <c r="H66" s="3"/>
      <c r="I66" s="121"/>
      <c r="J66" s="193"/>
      <c r="K66" s="194"/>
      <c r="L66" s="195"/>
      <c r="M66" s="121"/>
      <c r="N66" s="193"/>
      <c r="O66" s="194"/>
      <c r="P66" s="195"/>
      <c r="Q66" s="121"/>
      <c r="R66" s="3"/>
      <c r="S66" s="121"/>
      <c r="T66" s="3"/>
      <c r="U66" s="121"/>
      <c r="V66" s="3"/>
      <c r="W66" s="121"/>
      <c r="X66" s="3"/>
      <c r="Y66" s="54"/>
      <c r="Z66" s="55">
        <f>SUM(F66:X66)</f>
        <v>0</v>
      </c>
      <c r="AA66" s="56"/>
      <c r="AB66" s="57"/>
    </row>
    <row r="67" spans="1:35" ht="5" customHeight="1" thickBot="1" x14ac:dyDescent="0.8">
      <c r="A67" s="13"/>
      <c r="B67" s="49"/>
      <c r="C67" s="173"/>
      <c r="D67" s="173"/>
      <c r="E67" s="14"/>
      <c r="F67" s="64"/>
      <c r="G67" s="10"/>
      <c r="H67" s="64"/>
      <c r="I67" s="10"/>
      <c r="J67" s="174"/>
      <c r="K67" s="174"/>
      <c r="L67" s="174"/>
      <c r="M67" s="10"/>
      <c r="N67" s="174"/>
      <c r="O67" s="174"/>
      <c r="P67" s="174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" customHeight="1" x14ac:dyDescent="0.65">
      <c r="A68" s="118"/>
      <c r="B68" s="119"/>
      <c r="C68" s="175" t="s">
        <v>0</v>
      </c>
      <c r="D68" s="176"/>
      <c r="E68" s="57"/>
      <c r="F68" s="67">
        <f>SUM(F58:F66)</f>
        <v>2914992</v>
      </c>
      <c r="G68" s="21"/>
      <c r="H68" s="68">
        <f>SUM(H58:H66)</f>
        <v>439326</v>
      </c>
      <c r="I68" s="57"/>
      <c r="J68" s="196">
        <f>SUM(J58:L66)</f>
        <v>0</v>
      </c>
      <c r="K68" s="197"/>
      <c r="L68" s="198"/>
      <c r="M68" s="57"/>
      <c r="N68" s="196">
        <f>SUM(N58:P66)</f>
        <v>0</v>
      </c>
      <c r="O68" s="197"/>
      <c r="P68" s="198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3354318</v>
      </c>
      <c r="AA68" s="56"/>
      <c r="AB68" s="120"/>
    </row>
    <row r="69" spans="1:35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.5" x14ac:dyDescent="0.65">
      <c r="A71" s="9"/>
      <c r="B71" s="9"/>
      <c r="C71" s="129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.5" x14ac:dyDescent="0.65">
      <c r="A72" s="9"/>
      <c r="B72" s="9"/>
      <c r="C72" s="129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" customHeight="1" x14ac:dyDescent="0.65">
      <c r="AD74" s="10"/>
      <c r="AF74" s="10"/>
      <c r="AG74" s="10"/>
      <c r="AH74" s="10"/>
      <c r="AI74" s="10"/>
    </row>
    <row r="75" spans="1:35" ht="23" customHeight="1" x14ac:dyDescent="0.65">
      <c r="AD75" s="10"/>
      <c r="AF75" s="10"/>
      <c r="AG75" s="10"/>
      <c r="AH75" s="10"/>
      <c r="AI75" s="10"/>
    </row>
    <row r="76" spans="1:35" ht="23" customHeight="1" x14ac:dyDescent="0.65">
      <c r="AD76" s="10"/>
      <c r="AF76" s="10"/>
      <c r="AG76" s="10"/>
      <c r="AH76" s="10"/>
      <c r="AI76" s="10"/>
    </row>
    <row r="77" spans="1:35" ht="23" customHeight="1" x14ac:dyDescent="0.65">
      <c r="AD77" s="10"/>
      <c r="AF77" s="10"/>
      <c r="AG77" s="10"/>
      <c r="AH77" s="10"/>
      <c r="AI77" s="10"/>
    </row>
    <row r="78" spans="1:35" ht="23" customHeight="1" x14ac:dyDescent="0.65">
      <c r="AD78" s="10"/>
      <c r="AF78" s="10"/>
      <c r="AG78" s="10"/>
      <c r="AH78" s="10"/>
      <c r="AI78" s="10"/>
    </row>
    <row r="79" spans="1:35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C67:D67"/>
    <mergeCell ref="J67:L67"/>
    <mergeCell ref="N67:P67"/>
    <mergeCell ref="C68:D68"/>
    <mergeCell ref="J68:L68"/>
    <mergeCell ref="N68:P68"/>
    <mergeCell ref="C64:D64"/>
    <mergeCell ref="J64:L64"/>
    <mergeCell ref="N64:P64"/>
    <mergeCell ref="C66:D66"/>
    <mergeCell ref="J66:L66"/>
    <mergeCell ref="N66:P66"/>
    <mergeCell ref="C60:D60"/>
    <mergeCell ref="J60:L60"/>
    <mergeCell ref="N60:P60"/>
    <mergeCell ref="C62:D62"/>
    <mergeCell ref="J62:L62"/>
    <mergeCell ref="N62:P62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J27:L27"/>
    <mergeCell ref="N27:P27"/>
    <mergeCell ref="J29:L29"/>
    <mergeCell ref="N29:P29"/>
    <mergeCell ref="J31:L31"/>
    <mergeCell ref="N31:P31"/>
    <mergeCell ref="J21:L21"/>
    <mergeCell ref="N21:P21"/>
    <mergeCell ref="J23:L23"/>
    <mergeCell ref="N23:P23"/>
    <mergeCell ref="J25:L25"/>
    <mergeCell ref="N25:P25"/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KD198"/>
  <sheetViews>
    <sheetView topLeftCell="A28" zoomScale="86" zoomScaleNormal="93" zoomScalePageLayoutView="93" workbookViewId="0">
      <selection activeCell="F47" sqref="F47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7.5" style="11" bestFit="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4" style="10" customWidth="1"/>
    <col min="27" max="27" width="2" style="11" customWidth="1"/>
    <col min="28" max="28" width="0.81640625" style="11" customWidth="1"/>
    <col min="29" max="29" width="11.5" style="10" hidden="1" customWidth="1"/>
    <col min="30" max="30" width="0.81640625" style="11" hidden="1" customWidth="1"/>
    <col min="31" max="31" width="11.5" style="10" hidden="1" customWidth="1"/>
    <col min="32" max="32" width="0.81640625" style="11" hidden="1" customWidth="1"/>
    <col min="33" max="33" width="11.5" style="12" hidden="1" customWidth="1"/>
    <col min="34" max="35" width="0.81640625" style="11" hidden="1" customWidth="1"/>
    <col min="36" max="290" width="9.1796875" style="10" hidden="1" customWidth="1"/>
    <col min="291" max="16384" width="8.6796875" style="10" hidden="1"/>
  </cols>
  <sheetData>
    <row r="1" spans="1:35" ht="15.25" x14ac:dyDescent="0.65"/>
    <row r="2" spans="1:35" ht="30" customHeight="1" x14ac:dyDescent="0.65">
      <c r="D2" s="151" t="s">
        <v>104</v>
      </c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</row>
    <row r="3" spans="1:35" ht="37" customHeight="1" x14ac:dyDescent="0.65"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</row>
    <row r="4" spans="1:35" ht="15.25" x14ac:dyDescent="0.65"/>
    <row r="5" spans="1:35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" customHeight="1" x14ac:dyDescent="0.6">
      <c r="A6" s="19"/>
      <c r="B6" s="152"/>
      <c r="C6" s="152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5" customHeight="1" x14ac:dyDescent="0.65">
      <c r="A11" s="13"/>
      <c r="B11" s="13"/>
      <c r="C11" s="26" t="s">
        <v>109</v>
      </c>
      <c r="D11" s="202" t="str">
        <f>Summary!D11:O11</f>
        <v>Mt. San Antonio</v>
      </c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204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65">
      <c r="A12" s="13"/>
      <c r="B12" s="13"/>
      <c r="C12" s="129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5" customHeight="1" x14ac:dyDescent="0.65">
      <c r="A13" s="13"/>
      <c r="B13" s="13"/>
      <c r="C13" s="26" t="s">
        <v>90</v>
      </c>
      <c r="D13" s="199" t="s">
        <v>122</v>
      </c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1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65">
      <c r="A14" s="13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65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29"/>
      <c r="U15" s="32"/>
      <c r="V15" s="33"/>
      <c r="W15" s="32"/>
      <c r="X15" s="33"/>
      <c r="Y15" s="32"/>
      <c r="Z15" s="33"/>
      <c r="AA15" s="32"/>
      <c r="AB15" s="32"/>
    </row>
    <row r="16" spans="1:35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6">
      <c r="A17" s="10"/>
      <c r="B17" s="40"/>
      <c r="C17" s="160"/>
      <c r="D17" s="160"/>
      <c r="F17" s="161" t="s">
        <v>81</v>
      </c>
      <c r="G17" s="162"/>
      <c r="H17" s="163"/>
      <c r="I17" s="44"/>
      <c r="J17" s="164" t="s">
        <v>82</v>
      </c>
      <c r="K17" s="165"/>
      <c r="L17" s="166"/>
      <c r="M17" s="44"/>
      <c r="N17" s="164" t="s">
        <v>2</v>
      </c>
      <c r="O17" s="165"/>
      <c r="P17" s="166"/>
      <c r="Q17" s="44"/>
      <c r="R17" s="157" t="s">
        <v>3</v>
      </c>
      <c r="S17" s="44"/>
      <c r="T17" s="157" t="s">
        <v>6</v>
      </c>
      <c r="U17" s="44"/>
      <c r="V17" s="157" t="s">
        <v>4</v>
      </c>
      <c r="W17" s="44"/>
      <c r="X17" s="157" t="s">
        <v>7</v>
      </c>
      <c r="Y17" s="44"/>
      <c r="Z17" s="157" t="s">
        <v>0</v>
      </c>
      <c r="AA17" s="42"/>
    </row>
    <row r="18" spans="1:35" ht="5" customHeight="1" x14ac:dyDescent="0.6">
      <c r="A18" s="10"/>
      <c r="B18" s="40"/>
      <c r="C18" s="160"/>
      <c r="D18" s="160"/>
      <c r="F18" s="43"/>
      <c r="J18" s="167"/>
      <c r="K18" s="168"/>
      <c r="L18" s="169"/>
      <c r="N18" s="167"/>
      <c r="O18" s="168"/>
      <c r="P18" s="169"/>
      <c r="R18" s="158"/>
      <c r="T18" s="158"/>
      <c r="V18" s="158"/>
      <c r="X18" s="158"/>
      <c r="Z18" s="158"/>
      <c r="AA18" s="42"/>
    </row>
    <row r="19" spans="1:35" s="45" customFormat="1" ht="29" customHeight="1" thickBot="1" x14ac:dyDescent="0.75">
      <c r="B19" s="46"/>
      <c r="C19" s="160"/>
      <c r="D19" s="160"/>
      <c r="E19" s="44"/>
      <c r="F19" s="47" t="s">
        <v>1</v>
      </c>
      <c r="G19" s="44"/>
      <c r="H19" s="47" t="s">
        <v>89</v>
      </c>
      <c r="J19" s="170"/>
      <c r="K19" s="171"/>
      <c r="L19" s="172"/>
      <c r="N19" s="170"/>
      <c r="O19" s="171"/>
      <c r="P19" s="172"/>
      <c r="R19" s="159"/>
      <c r="T19" s="159"/>
      <c r="V19" s="159"/>
      <c r="X19" s="159"/>
      <c r="Z19" s="159"/>
      <c r="AA19" s="48"/>
      <c r="AB19" s="44"/>
    </row>
    <row r="20" spans="1:35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" customHeight="1" x14ac:dyDescent="0.6">
      <c r="A21" s="19"/>
      <c r="B21" s="51"/>
      <c r="C21" s="139" t="s">
        <v>91</v>
      </c>
      <c r="D21" s="53"/>
      <c r="E21" s="21"/>
      <c r="F21" s="3">
        <v>3778586</v>
      </c>
      <c r="G21" s="121"/>
      <c r="H21" s="3">
        <v>186370</v>
      </c>
      <c r="I21" s="121"/>
      <c r="J21" s="193">
        <v>167359</v>
      </c>
      <c r="K21" s="194"/>
      <c r="L21" s="195"/>
      <c r="M21" s="121"/>
      <c r="N21" s="193">
        <v>116444</v>
      </c>
      <c r="O21" s="194"/>
      <c r="P21" s="195"/>
      <c r="Q21" s="121"/>
      <c r="R21" s="3">
        <v>39285</v>
      </c>
      <c r="S21" s="121"/>
      <c r="T21" s="3"/>
      <c r="U21" s="121"/>
      <c r="V21" s="3"/>
      <c r="W21" s="121"/>
      <c r="X21" s="3">
        <v>1920878</v>
      </c>
      <c r="Y21" s="54"/>
      <c r="Z21" s="55">
        <f>SUM(F21:X21)</f>
        <v>6208922</v>
      </c>
      <c r="AA21" s="56"/>
      <c r="AB21" s="57"/>
    </row>
    <row r="22" spans="1:35" ht="5" customHeight="1" x14ac:dyDescent="0.65">
      <c r="A22" s="13"/>
      <c r="B22" s="49"/>
      <c r="C22" s="13"/>
      <c r="D22" s="14"/>
      <c r="E22" s="14"/>
      <c r="F22" s="122"/>
      <c r="G22" s="123"/>
      <c r="H22" s="122"/>
      <c r="I22" s="124"/>
      <c r="J22" s="124"/>
      <c r="K22" s="123"/>
      <c r="L22" s="123"/>
      <c r="M22" s="124"/>
      <c r="N22" s="123"/>
      <c r="O22" s="124"/>
      <c r="P22" s="124"/>
      <c r="Q22" s="123"/>
      <c r="R22" s="125"/>
      <c r="S22" s="126"/>
      <c r="T22" s="124"/>
      <c r="U22" s="126"/>
      <c r="V22" s="124"/>
      <c r="W22" s="126"/>
      <c r="X22" s="124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" customHeight="1" x14ac:dyDescent="0.6">
      <c r="A23" s="19"/>
      <c r="B23" s="51"/>
      <c r="C23" s="139" t="s">
        <v>94</v>
      </c>
      <c r="D23" s="53"/>
      <c r="E23" s="21"/>
      <c r="F23" s="3">
        <v>3778586</v>
      </c>
      <c r="G23" s="121"/>
      <c r="H23" s="3">
        <v>186370</v>
      </c>
      <c r="I23" s="121"/>
      <c r="J23" s="193">
        <v>167359</v>
      </c>
      <c r="K23" s="194"/>
      <c r="L23" s="195"/>
      <c r="M23" s="121"/>
      <c r="N23" s="193">
        <v>166444</v>
      </c>
      <c r="O23" s="194"/>
      <c r="P23" s="195"/>
      <c r="Q23" s="121"/>
      <c r="R23" s="3">
        <v>39285</v>
      </c>
      <c r="S23" s="121"/>
      <c r="T23" s="3"/>
      <c r="U23" s="121"/>
      <c r="V23" s="3"/>
      <c r="W23" s="121"/>
      <c r="X23" s="3">
        <v>1920878</v>
      </c>
      <c r="Y23" s="54"/>
      <c r="Z23" s="55">
        <f>SUM(F23:X23)</f>
        <v>6258922</v>
      </c>
      <c r="AA23" s="56"/>
      <c r="AB23" s="57"/>
    </row>
    <row r="24" spans="1:35" ht="5" customHeight="1" x14ac:dyDescent="0.65">
      <c r="A24" s="13"/>
      <c r="B24" s="49"/>
      <c r="C24" s="13"/>
      <c r="D24" s="14"/>
      <c r="E24" s="14"/>
      <c r="F24" s="122"/>
      <c r="G24" s="123"/>
      <c r="H24" s="122"/>
      <c r="I24" s="124"/>
      <c r="J24" s="124"/>
      <c r="K24" s="123"/>
      <c r="L24" s="123"/>
      <c r="M24" s="124"/>
      <c r="N24" s="123"/>
      <c r="O24" s="124"/>
      <c r="P24" s="124"/>
      <c r="Q24" s="123"/>
      <c r="R24" s="125"/>
      <c r="S24" s="126"/>
      <c r="T24" s="124"/>
      <c r="U24" s="126"/>
      <c r="V24" s="124"/>
      <c r="W24" s="126"/>
      <c r="X24" s="124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" customHeight="1" x14ac:dyDescent="0.6">
      <c r="A25" s="19"/>
      <c r="B25" s="51"/>
      <c r="C25" s="139" t="s">
        <v>112</v>
      </c>
      <c r="D25" s="53"/>
      <c r="E25" s="21"/>
      <c r="F25" s="3">
        <v>755716</v>
      </c>
      <c r="G25" s="121"/>
      <c r="H25" s="3">
        <v>36174</v>
      </c>
      <c r="I25" s="121"/>
      <c r="J25" s="193">
        <v>33472</v>
      </c>
      <c r="K25" s="194"/>
      <c r="L25" s="195"/>
      <c r="M25" s="121"/>
      <c r="N25" s="193">
        <v>23288</v>
      </c>
      <c r="O25" s="194"/>
      <c r="P25" s="195"/>
      <c r="Q25" s="121"/>
      <c r="R25" s="3">
        <v>7857</v>
      </c>
      <c r="S25" s="121"/>
      <c r="T25" s="3"/>
      <c r="U25" s="121"/>
      <c r="V25" s="3"/>
      <c r="W25" s="121"/>
      <c r="X25" s="3"/>
      <c r="Y25" s="54"/>
      <c r="Z25" s="55">
        <f>SUM(F25:X25)</f>
        <v>856507</v>
      </c>
      <c r="AA25" s="56"/>
      <c r="AB25" s="57"/>
    </row>
    <row r="26" spans="1:35" ht="5" customHeight="1" x14ac:dyDescent="0.65">
      <c r="A26" s="13"/>
      <c r="B26" s="49"/>
      <c r="C26" s="13"/>
      <c r="D26" s="14"/>
      <c r="E26" s="14"/>
      <c r="F26" s="122"/>
      <c r="G26" s="123"/>
      <c r="H26" s="122"/>
      <c r="I26" s="124"/>
      <c r="J26" s="124"/>
      <c r="K26" s="123"/>
      <c r="L26" s="123"/>
      <c r="M26" s="124"/>
      <c r="N26" s="123"/>
      <c r="O26" s="124"/>
      <c r="P26" s="124"/>
      <c r="Q26" s="123"/>
      <c r="R26" s="125"/>
      <c r="S26" s="126"/>
      <c r="T26" s="124"/>
      <c r="U26" s="126"/>
      <c r="V26" s="124"/>
      <c r="W26" s="126"/>
      <c r="X26" s="124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" customHeight="1" x14ac:dyDescent="0.6">
      <c r="A27" s="19"/>
      <c r="B27" s="51"/>
      <c r="C27" s="139" t="s">
        <v>113</v>
      </c>
      <c r="D27" s="53"/>
      <c r="E27" s="21"/>
      <c r="F27" s="3"/>
      <c r="G27" s="121"/>
      <c r="H27" s="3"/>
      <c r="I27" s="121"/>
      <c r="J27" s="193"/>
      <c r="K27" s="194"/>
      <c r="L27" s="195"/>
      <c r="M27" s="121"/>
      <c r="N27" s="193"/>
      <c r="O27" s="194"/>
      <c r="P27" s="195"/>
      <c r="Q27" s="121"/>
      <c r="R27" s="3"/>
      <c r="S27" s="121"/>
      <c r="T27" s="3"/>
      <c r="U27" s="121"/>
      <c r="V27" s="3"/>
      <c r="W27" s="121"/>
      <c r="X27" s="3"/>
      <c r="Y27" s="54"/>
      <c r="Z27" s="55">
        <f>SUM(F27:X27)</f>
        <v>0</v>
      </c>
      <c r="AA27" s="56"/>
      <c r="AB27" s="57"/>
    </row>
    <row r="28" spans="1:35" ht="5" customHeight="1" x14ac:dyDescent="0.65">
      <c r="A28" s="13"/>
      <c r="B28" s="49"/>
      <c r="C28" s="13"/>
      <c r="D28" s="14"/>
      <c r="E28" s="14"/>
      <c r="F28" s="122"/>
      <c r="G28" s="123"/>
      <c r="H28" s="122"/>
      <c r="I28" s="124"/>
      <c r="J28" s="124"/>
      <c r="K28" s="123"/>
      <c r="L28" s="123"/>
      <c r="M28" s="124"/>
      <c r="N28" s="123"/>
      <c r="O28" s="124"/>
      <c r="P28" s="124"/>
      <c r="Q28" s="123"/>
      <c r="R28" s="125"/>
      <c r="S28" s="126"/>
      <c r="T28" s="124"/>
      <c r="U28" s="126"/>
      <c r="V28" s="124"/>
      <c r="W28" s="126"/>
      <c r="X28" s="124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" customHeight="1" x14ac:dyDescent="0.6">
      <c r="A29" s="19"/>
      <c r="B29" s="51"/>
      <c r="C29" s="139" t="s">
        <v>114</v>
      </c>
      <c r="D29" s="53"/>
      <c r="E29" s="21"/>
      <c r="F29" s="3">
        <v>1511433</v>
      </c>
      <c r="G29" s="121"/>
      <c r="H29" s="3">
        <v>110022</v>
      </c>
      <c r="I29" s="121"/>
      <c r="J29" s="193">
        <v>66943</v>
      </c>
      <c r="K29" s="194"/>
      <c r="L29" s="195"/>
      <c r="M29" s="121"/>
      <c r="N29" s="193">
        <v>46577</v>
      </c>
      <c r="O29" s="194"/>
      <c r="P29" s="195"/>
      <c r="Q29" s="121"/>
      <c r="R29" s="3">
        <v>7857</v>
      </c>
      <c r="S29" s="121"/>
      <c r="T29" s="3"/>
      <c r="U29" s="121"/>
      <c r="V29" s="3"/>
      <c r="W29" s="121"/>
      <c r="X29" s="3"/>
      <c r="Y29" s="54"/>
      <c r="Z29" s="55">
        <f>SUM(F29:X29)</f>
        <v>1742832</v>
      </c>
      <c r="AA29" s="56"/>
      <c r="AB29" s="57"/>
    </row>
    <row r="30" spans="1:35" ht="5" customHeight="1" x14ac:dyDescent="0.65">
      <c r="A30" s="13"/>
      <c r="B30" s="49"/>
      <c r="C30" s="13"/>
      <c r="D30" s="14"/>
      <c r="E30" s="14"/>
      <c r="F30" s="122"/>
      <c r="G30" s="123"/>
      <c r="H30" s="122"/>
      <c r="I30" s="124"/>
      <c r="J30" s="124"/>
      <c r="K30" s="123"/>
      <c r="L30" s="123"/>
      <c r="M30" s="124"/>
      <c r="N30" s="123"/>
      <c r="O30" s="124"/>
      <c r="P30" s="124"/>
      <c r="Q30" s="123"/>
      <c r="R30" s="125"/>
      <c r="S30" s="126"/>
      <c r="T30" s="124"/>
      <c r="U30" s="126"/>
      <c r="V30" s="124"/>
      <c r="W30" s="126"/>
      <c r="X30" s="124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" customHeight="1" x14ac:dyDescent="0.6">
      <c r="A31" s="19"/>
      <c r="B31" s="51"/>
      <c r="C31" s="139" t="s">
        <v>115</v>
      </c>
      <c r="D31" s="53"/>
      <c r="E31" s="21"/>
      <c r="F31" s="3">
        <v>4534301</v>
      </c>
      <c r="G31" s="121"/>
      <c r="H31" s="3">
        <v>223043</v>
      </c>
      <c r="I31" s="121"/>
      <c r="J31" s="193">
        <v>200830</v>
      </c>
      <c r="K31" s="194"/>
      <c r="L31" s="195"/>
      <c r="M31" s="121"/>
      <c r="N31" s="193">
        <v>139736</v>
      </c>
      <c r="O31" s="194"/>
      <c r="P31" s="195"/>
      <c r="Q31" s="121"/>
      <c r="R31" s="3">
        <v>55000</v>
      </c>
      <c r="S31" s="121"/>
      <c r="T31" s="3"/>
      <c r="U31" s="121"/>
      <c r="V31" s="3"/>
      <c r="W31" s="121"/>
      <c r="X31" s="3">
        <v>2561173</v>
      </c>
      <c r="Y31" s="54"/>
      <c r="Z31" s="55">
        <f>SUM(F31:X31)</f>
        <v>7714083</v>
      </c>
      <c r="AA31" s="56"/>
      <c r="AB31" s="57"/>
    </row>
    <row r="32" spans="1:35" ht="5" customHeight="1" x14ac:dyDescent="0.65">
      <c r="A32" s="13"/>
      <c r="B32" s="49"/>
      <c r="C32" s="13"/>
      <c r="D32" s="14"/>
      <c r="E32" s="14"/>
      <c r="F32" s="122"/>
      <c r="G32" s="123"/>
      <c r="H32" s="122"/>
      <c r="I32" s="124"/>
      <c r="J32" s="124"/>
      <c r="K32" s="123"/>
      <c r="L32" s="123"/>
      <c r="M32" s="124"/>
      <c r="N32" s="123"/>
      <c r="O32" s="124"/>
      <c r="P32" s="124"/>
      <c r="Q32" s="123"/>
      <c r="R32" s="125"/>
      <c r="S32" s="126"/>
      <c r="T32" s="124"/>
      <c r="U32" s="126"/>
      <c r="V32" s="124"/>
      <c r="W32" s="126"/>
      <c r="X32" s="124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" customHeight="1" x14ac:dyDescent="0.6">
      <c r="A33" s="19"/>
      <c r="B33" s="51"/>
      <c r="C33" s="139" t="s">
        <v>116</v>
      </c>
      <c r="D33" s="53"/>
      <c r="E33" s="21"/>
      <c r="F33" s="3">
        <v>755716</v>
      </c>
      <c r="G33" s="121"/>
      <c r="H33" s="3">
        <v>1500</v>
      </c>
      <c r="I33" s="121"/>
      <c r="J33" s="193">
        <v>33471</v>
      </c>
      <c r="K33" s="194"/>
      <c r="L33" s="195"/>
      <c r="M33" s="121"/>
      <c r="N33" s="193">
        <v>23288</v>
      </c>
      <c r="O33" s="194"/>
      <c r="P33" s="195"/>
      <c r="Q33" s="121"/>
      <c r="R33" s="3">
        <v>7857</v>
      </c>
      <c r="S33" s="121"/>
      <c r="T33" s="3"/>
      <c r="U33" s="121"/>
      <c r="V33" s="3"/>
      <c r="W33" s="121"/>
      <c r="X33" s="3"/>
      <c r="Y33" s="54"/>
      <c r="Z33" s="55">
        <f>SUM(F33:X33)</f>
        <v>821832</v>
      </c>
      <c r="AA33" s="56"/>
      <c r="AB33" s="57"/>
    </row>
    <row r="34" spans="1:35" ht="5" customHeight="1" thickBot="1" x14ac:dyDescent="0.8">
      <c r="A34" s="13"/>
      <c r="B34" s="49"/>
      <c r="C34" s="173"/>
      <c r="D34" s="173"/>
      <c r="E34" s="14"/>
      <c r="F34" s="64"/>
      <c r="G34" s="10"/>
      <c r="H34" s="64"/>
      <c r="I34" s="10"/>
      <c r="J34" s="174"/>
      <c r="K34" s="174"/>
      <c r="L34" s="174"/>
      <c r="M34" s="10"/>
      <c r="N34" s="174"/>
      <c r="O34" s="174"/>
      <c r="P34" s="174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" customHeight="1" x14ac:dyDescent="0.6">
      <c r="A35" s="19"/>
      <c r="B35" s="51"/>
      <c r="C35" s="175" t="s">
        <v>0</v>
      </c>
      <c r="D35" s="176"/>
      <c r="E35" s="57"/>
      <c r="F35" s="67">
        <f>SUM(F21:F33)</f>
        <v>15114338</v>
      </c>
      <c r="G35" s="21"/>
      <c r="H35" s="68">
        <f>SUM(H21:H33)</f>
        <v>743479</v>
      </c>
      <c r="I35" s="57"/>
      <c r="J35" s="196">
        <f>SUM(J21:L33)</f>
        <v>669434</v>
      </c>
      <c r="K35" s="197"/>
      <c r="L35" s="198"/>
      <c r="M35" s="57"/>
      <c r="N35" s="196">
        <f>SUM(N21:P33)</f>
        <v>515777</v>
      </c>
      <c r="O35" s="197"/>
      <c r="P35" s="198"/>
      <c r="Q35" s="57"/>
      <c r="R35" s="67">
        <f>SUM(R21:R33)</f>
        <v>157141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6402929</v>
      </c>
      <c r="Y35" s="57"/>
      <c r="Z35" s="68">
        <f>SUM(Z21:Z33)</f>
        <v>23603098</v>
      </c>
      <c r="AA35" s="56"/>
      <c r="AB35" s="57"/>
    </row>
    <row r="36" spans="1:35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" customHeight="1" x14ac:dyDescent="0.65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" customHeight="1" x14ac:dyDescent="0.65">
      <c r="A38" s="13"/>
      <c r="B38" s="29" t="s">
        <v>107</v>
      </c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65">
      <c r="A40" s="9"/>
      <c r="B40" s="40"/>
      <c r="C40" s="76"/>
      <c r="D40" s="77"/>
      <c r="E40" s="44"/>
      <c r="F40" s="157" t="s">
        <v>103</v>
      </c>
      <c r="G40" s="44"/>
      <c r="H40" s="184" t="s">
        <v>102</v>
      </c>
      <c r="I40" s="185"/>
      <c r="J40" s="186"/>
      <c r="K40" s="44"/>
      <c r="L40" s="184" t="s">
        <v>105</v>
      </c>
      <c r="M40" s="185"/>
      <c r="N40" s="186"/>
      <c r="O40" s="42"/>
      <c r="R40" s="187"/>
      <c r="S40" s="187"/>
      <c r="T40" s="187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" customHeight="1" x14ac:dyDescent="0.65">
      <c r="A41" s="13"/>
      <c r="B41" s="40"/>
      <c r="C41" s="10"/>
      <c r="E41" s="78"/>
      <c r="F41" s="158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7"/>
      <c r="S41" s="187"/>
      <c r="T41" s="187"/>
    </row>
    <row r="42" spans="1:35" ht="13.75" thickBot="1" x14ac:dyDescent="0.75">
      <c r="A42" s="11"/>
      <c r="B42" s="40"/>
      <c r="C42" s="80"/>
      <c r="D42" s="81"/>
      <c r="E42" s="44"/>
      <c r="F42" s="159"/>
      <c r="G42" s="44"/>
      <c r="H42" s="47" t="s">
        <v>101</v>
      </c>
      <c r="I42" s="44"/>
      <c r="J42" s="47" t="s">
        <v>100</v>
      </c>
      <c r="K42" s="44"/>
      <c r="L42" s="47" t="s">
        <v>101</v>
      </c>
      <c r="M42" s="44"/>
      <c r="N42" s="47" t="s">
        <v>100</v>
      </c>
      <c r="O42" s="42"/>
      <c r="Q42" s="10"/>
      <c r="R42" s="187"/>
      <c r="S42" s="187"/>
      <c r="T42" s="187"/>
    </row>
    <row r="43" spans="1:35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 t="str">
        <f>IFERROR(H43/F43,"")</f>
        <v/>
      </c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8" customFormat="1" ht="16" customHeight="1" x14ac:dyDescent="0.6">
      <c r="A44" s="84"/>
      <c r="B44" s="85"/>
      <c r="C44" s="117" t="s">
        <v>111</v>
      </c>
      <c r="D44" s="53"/>
      <c r="E44" s="83"/>
      <c r="F44" s="3">
        <v>15114338</v>
      </c>
      <c r="G44" s="121"/>
      <c r="H44" s="3">
        <v>906860</v>
      </c>
      <c r="I44" s="86"/>
      <c r="J44" s="141">
        <f>IFERROR(H44/F44,0)</f>
        <v>5.9999981474544238E-2</v>
      </c>
      <c r="K44" s="86"/>
      <c r="L44" s="140"/>
      <c r="M44" s="87"/>
      <c r="N44" s="90"/>
      <c r="O44" s="42"/>
      <c r="P44" s="83"/>
      <c r="R44" s="89"/>
      <c r="S44" s="86"/>
      <c r="T44" s="90"/>
      <c r="U44" s="83"/>
      <c r="W44" s="83"/>
      <c r="Y44" s="83"/>
      <c r="AA44" s="83"/>
      <c r="AB44" s="83"/>
      <c r="AD44" s="83"/>
      <c r="AF44" s="83"/>
      <c r="AG44" s="91"/>
      <c r="AH44" s="83"/>
      <c r="AI44" s="83"/>
    </row>
    <row r="45" spans="1:35" s="99" customFormat="1" ht="5" customHeight="1" x14ac:dyDescent="0.6">
      <c r="A45" s="92"/>
      <c r="B45" s="93"/>
      <c r="C45" s="94"/>
      <c r="D45" s="95"/>
      <c r="E45" s="78"/>
      <c r="F45" s="127"/>
      <c r="G45" s="128"/>
      <c r="H45" s="127"/>
      <c r="I45" s="97"/>
      <c r="J45" s="142"/>
      <c r="K45" s="97"/>
      <c r="L45" s="79"/>
      <c r="M45" s="79"/>
      <c r="N45" s="79"/>
      <c r="O45" s="56"/>
      <c r="P45" s="98"/>
      <c r="R45" s="97"/>
      <c r="S45" s="97"/>
      <c r="T45" s="97"/>
      <c r="U45" s="98"/>
      <c r="W45" s="98"/>
      <c r="Y45" s="98"/>
      <c r="AA45" s="98"/>
      <c r="AB45" s="98"/>
      <c r="AD45" s="98"/>
      <c r="AF45" s="98"/>
      <c r="AG45" s="100"/>
      <c r="AH45" s="98"/>
      <c r="AI45" s="98"/>
    </row>
    <row r="46" spans="1:35" s="88" customFormat="1" ht="16" customHeight="1" x14ac:dyDescent="0.6">
      <c r="A46" s="84"/>
      <c r="B46" s="85"/>
      <c r="C46" s="117" t="s">
        <v>110</v>
      </c>
      <c r="D46" s="53"/>
      <c r="E46" s="83"/>
      <c r="F46" s="3">
        <v>743479</v>
      </c>
      <c r="G46" s="121"/>
      <c r="J46" s="143"/>
      <c r="K46" s="86"/>
      <c r="L46" s="3"/>
      <c r="M46" s="101"/>
      <c r="N46" s="141">
        <f>IFERROR(L46/F46,0)</f>
        <v>0</v>
      </c>
      <c r="O46" s="56"/>
      <c r="P46" s="83"/>
      <c r="R46" s="89"/>
      <c r="S46" s="86"/>
      <c r="T46" s="90"/>
      <c r="U46" s="83"/>
      <c r="W46" s="83"/>
      <c r="Y46" s="83"/>
      <c r="AA46" s="83"/>
      <c r="AB46" s="83"/>
      <c r="AD46" s="83"/>
      <c r="AF46" s="83"/>
      <c r="AG46" s="91"/>
      <c r="AH46" s="83"/>
      <c r="AI46" s="83"/>
    </row>
    <row r="47" spans="1:35" s="99" customFormat="1" ht="5" customHeight="1" thickBot="1" x14ac:dyDescent="0.8">
      <c r="A47" s="92"/>
      <c r="B47" s="93"/>
      <c r="C47" s="173"/>
      <c r="D47" s="173"/>
      <c r="E47" s="78"/>
      <c r="F47" s="102"/>
      <c r="G47" s="96"/>
      <c r="H47" s="102"/>
      <c r="I47" s="78"/>
      <c r="J47" s="144"/>
      <c r="K47" s="78"/>
      <c r="L47" s="103"/>
      <c r="M47" s="78"/>
      <c r="N47" s="144"/>
      <c r="O47" s="42"/>
      <c r="P47" s="98"/>
      <c r="R47" s="97"/>
      <c r="S47" s="97"/>
      <c r="T47" s="97"/>
      <c r="U47" s="98"/>
      <c r="W47" s="98"/>
      <c r="Y47" s="98"/>
      <c r="AA47" s="98"/>
      <c r="AB47" s="98"/>
      <c r="AD47" s="98"/>
      <c r="AF47" s="98"/>
      <c r="AG47" s="100"/>
      <c r="AH47" s="98"/>
      <c r="AI47" s="98"/>
    </row>
    <row r="48" spans="1:35" s="88" customFormat="1" ht="16" customHeight="1" x14ac:dyDescent="0.6">
      <c r="A48" s="84"/>
      <c r="B48" s="85"/>
      <c r="C48" s="175" t="s">
        <v>0</v>
      </c>
      <c r="D48" s="176"/>
      <c r="E48" s="83"/>
      <c r="F48" s="67">
        <f>SUM(F44:F46)</f>
        <v>15857817</v>
      </c>
      <c r="G48" s="21"/>
      <c r="H48" s="67">
        <f>H44</f>
        <v>906860</v>
      </c>
      <c r="I48" s="83"/>
      <c r="J48" s="141">
        <f>IFERROR(H48/F48,0)</f>
        <v>5.7186938151701464E-2</v>
      </c>
      <c r="K48" s="86"/>
      <c r="L48" s="67">
        <f>L46</f>
        <v>0</v>
      </c>
      <c r="M48" s="83"/>
      <c r="N48" s="141">
        <f>IFERROR(L48/F48,0)</f>
        <v>0</v>
      </c>
      <c r="O48" s="56"/>
      <c r="P48" s="83"/>
      <c r="R48" s="183"/>
      <c r="S48" s="183"/>
      <c r="T48" s="183"/>
      <c r="U48" s="83"/>
      <c r="W48" s="83"/>
      <c r="Y48" s="83"/>
      <c r="AA48" s="83"/>
      <c r="AB48" s="83"/>
      <c r="AD48" s="83"/>
      <c r="AF48" s="83"/>
      <c r="AG48" s="91"/>
      <c r="AH48" s="83"/>
      <c r="AI48" s="83"/>
    </row>
    <row r="49" spans="1:35" ht="11" customHeight="1" x14ac:dyDescent="0.65">
      <c r="B49" s="69"/>
      <c r="C49" s="104"/>
      <c r="D49" s="105"/>
      <c r="E49" s="106"/>
      <c r="F49" s="107"/>
      <c r="G49" s="106"/>
      <c r="H49" s="106"/>
      <c r="I49" s="108"/>
      <c r="J49" s="106"/>
      <c r="K49" s="108"/>
      <c r="L49" s="107"/>
      <c r="M49" s="108"/>
      <c r="N49" s="107"/>
      <c r="O49" s="73"/>
      <c r="P49" s="109"/>
      <c r="Q49" s="10"/>
      <c r="R49" s="11"/>
      <c r="S49" s="110"/>
      <c r="T49" s="11"/>
    </row>
    <row r="50" spans="1:35" ht="14" customHeight="1" x14ac:dyDescent="0.65">
      <c r="B50" s="13"/>
      <c r="C50" s="111"/>
      <c r="D50" s="81"/>
      <c r="E50" s="21"/>
      <c r="F50" s="112"/>
      <c r="G50" s="110"/>
      <c r="H50" s="110"/>
      <c r="J50" s="110"/>
      <c r="K50" s="110"/>
      <c r="L50" s="112"/>
      <c r="M50" s="110"/>
      <c r="N50" s="112"/>
      <c r="Q50" s="110"/>
      <c r="R50" s="11"/>
      <c r="S50" s="21"/>
      <c r="T50" s="129"/>
    </row>
    <row r="51" spans="1:35" s="20" customFormat="1" ht="20" customHeight="1" x14ac:dyDescent="0.6">
      <c r="A51" s="19"/>
      <c r="B51" s="29" t="s">
        <v>93</v>
      </c>
      <c r="C51" s="113"/>
      <c r="D51" s="114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5"/>
      <c r="Y51" s="32"/>
      <c r="Z51" s="116"/>
      <c r="AA51" s="32"/>
      <c r="AB51" s="32"/>
    </row>
    <row r="52" spans="1:35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5" customHeight="1" x14ac:dyDescent="0.6">
      <c r="A53" s="10"/>
      <c r="B53" s="40"/>
      <c r="C53" s="160"/>
      <c r="D53" s="160"/>
      <c r="F53" s="161" t="s">
        <v>81</v>
      </c>
      <c r="G53" s="162"/>
      <c r="H53" s="163"/>
      <c r="I53" s="44"/>
      <c r="J53" s="164" t="s">
        <v>82</v>
      </c>
      <c r="K53" s="165"/>
      <c r="L53" s="166"/>
      <c r="M53" s="44"/>
      <c r="N53" s="164" t="s">
        <v>2</v>
      </c>
      <c r="O53" s="165"/>
      <c r="P53" s="166"/>
      <c r="Q53" s="44"/>
      <c r="R53" s="157" t="s">
        <v>3</v>
      </c>
      <c r="S53" s="44"/>
      <c r="T53" s="157" t="s">
        <v>6</v>
      </c>
      <c r="U53" s="44"/>
      <c r="V53" s="157" t="s">
        <v>4</v>
      </c>
      <c r="W53" s="44"/>
      <c r="X53" s="157" t="s">
        <v>7</v>
      </c>
      <c r="Y53" s="44"/>
      <c r="Z53" s="157" t="s">
        <v>0</v>
      </c>
      <c r="AA53" s="42"/>
      <c r="AD53" s="10"/>
      <c r="AF53" s="10"/>
      <c r="AG53" s="10"/>
      <c r="AH53" s="10"/>
      <c r="AI53" s="10"/>
    </row>
    <row r="54" spans="1:35" ht="5" customHeight="1" x14ac:dyDescent="0.6">
      <c r="A54" s="10"/>
      <c r="B54" s="40"/>
      <c r="C54" s="160"/>
      <c r="D54" s="160"/>
      <c r="F54" s="43"/>
      <c r="J54" s="167"/>
      <c r="K54" s="168"/>
      <c r="L54" s="169"/>
      <c r="N54" s="167"/>
      <c r="O54" s="168"/>
      <c r="P54" s="169"/>
      <c r="R54" s="158"/>
      <c r="T54" s="158"/>
      <c r="V54" s="158"/>
      <c r="X54" s="158"/>
      <c r="Z54" s="158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75">
      <c r="B55" s="46"/>
      <c r="C55" s="160"/>
      <c r="D55" s="160"/>
      <c r="E55" s="44"/>
      <c r="F55" s="47" t="s">
        <v>1</v>
      </c>
      <c r="G55" s="44"/>
      <c r="H55" s="47" t="s">
        <v>89</v>
      </c>
      <c r="J55" s="170"/>
      <c r="K55" s="171"/>
      <c r="L55" s="172"/>
      <c r="N55" s="170"/>
      <c r="O55" s="171"/>
      <c r="P55" s="172"/>
      <c r="R55" s="159"/>
      <c r="T55" s="159"/>
      <c r="V55" s="159"/>
      <c r="X55" s="159"/>
      <c r="Z55" s="159"/>
      <c r="AA55" s="48"/>
      <c r="AB55" s="44"/>
    </row>
    <row r="56" spans="1:35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" customHeight="1" x14ac:dyDescent="0.65">
      <c r="B58" s="51"/>
      <c r="C58" s="188" t="s">
        <v>95</v>
      </c>
      <c r="D58" s="189" t="s">
        <v>83</v>
      </c>
      <c r="E58" s="21"/>
      <c r="F58" s="3">
        <v>3022868</v>
      </c>
      <c r="G58" s="121"/>
      <c r="H58" s="3">
        <v>182728</v>
      </c>
      <c r="I58" s="121"/>
      <c r="J58" s="193">
        <v>133887</v>
      </c>
      <c r="K58" s="194"/>
      <c r="L58" s="195"/>
      <c r="M58" s="121"/>
      <c r="N58" s="193">
        <v>103156</v>
      </c>
      <c r="O58" s="194"/>
      <c r="P58" s="195"/>
      <c r="Q58" s="121"/>
      <c r="R58" s="3">
        <v>31429</v>
      </c>
      <c r="S58" s="121"/>
      <c r="T58" s="3"/>
      <c r="U58" s="121"/>
      <c r="V58" s="3"/>
      <c r="W58" s="121"/>
      <c r="X58" s="3">
        <v>1280586</v>
      </c>
      <c r="Y58" s="54"/>
      <c r="Z58" s="55">
        <f>SUM(F58:X58)</f>
        <v>4754654</v>
      </c>
      <c r="AA58" s="56"/>
      <c r="AB58" s="57"/>
      <c r="AD58" s="10"/>
      <c r="AF58" s="10"/>
      <c r="AG58" s="10"/>
      <c r="AH58" s="10"/>
      <c r="AI58" s="10"/>
    </row>
    <row r="59" spans="1:35" s="16" customFormat="1" ht="5" customHeight="1" x14ac:dyDescent="0.65">
      <c r="A59" s="9"/>
      <c r="B59" s="49"/>
      <c r="C59" s="50"/>
      <c r="D59" s="14"/>
      <c r="E59" s="15"/>
      <c r="F59" s="122"/>
      <c r="G59" s="123"/>
      <c r="H59" s="122"/>
      <c r="I59" s="124"/>
      <c r="J59" s="124"/>
      <c r="K59" s="123"/>
      <c r="L59" s="123"/>
      <c r="M59" s="124"/>
      <c r="N59" s="123"/>
      <c r="O59" s="124"/>
      <c r="P59" s="124"/>
      <c r="Q59" s="123"/>
      <c r="R59" s="125"/>
      <c r="S59" s="126"/>
      <c r="T59" s="124"/>
      <c r="U59" s="126"/>
      <c r="V59" s="124"/>
      <c r="W59" s="126"/>
      <c r="X59" s="124"/>
      <c r="Y59" s="62"/>
      <c r="Z59" s="11"/>
      <c r="AA59" s="18"/>
      <c r="AB59" s="15"/>
    </row>
    <row r="60" spans="1:35" ht="17" customHeight="1" x14ac:dyDescent="0.65">
      <c r="B60" s="51"/>
      <c r="C60" s="188" t="s">
        <v>96</v>
      </c>
      <c r="D60" s="189" t="s">
        <v>84</v>
      </c>
      <c r="E60" s="21"/>
      <c r="F60" s="3">
        <v>3022868</v>
      </c>
      <c r="G60" s="121"/>
      <c r="H60" s="3">
        <v>125000</v>
      </c>
      <c r="I60" s="121"/>
      <c r="J60" s="193">
        <v>133887</v>
      </c>
      <c r="K60" s="194"/>
      <c r="L60" s="195"/>
      <c r="M60" s="121"/>
      <c r="N60" s="193">
        <v>103156</v>
      </c>
      <c r="O60" s="194"/>
      <c r="P60" s="195"/>
      <c r="Q60" s="121"/>
      <c r="R60" s="3">
        <v>31428</v>
      </c>
      <c r="S60" s="121"/>
      <c r="T60" s="3"/>
      <c r="U60" s="121"/>
      <c r="V60" s="3"/>
      <c r="W60" s="121"/>
      <c r="X60" s="3">
        <v>1280586</v>
      </c>
      <c r="Y60" s="54"/>
      <c r="Z60" s="55">
        <f>SUM(F60:X60)</f>
        <v>4696925</v>
      </c>
      <c r="AA60" s="56"/>
      <c r="AB60" s="57"/>
      <c r="AD60" s="10"/>
      <c r="AF60" s="10"/>
      <c r="AG60" s="10"/>
      <c r="AH60" s="10"/>
      <c r="AI60" s="10"/>
    </row>
    <row r="61" spans="1:35" s="16" customFormat="1" ht="5" customHeight="1" x14ac:dyDescent="0.65">
      <c r="A61" s="9"/>
      <c r="B61" s="49"/>
      <c r="C61" s="50"/>
      <c r="D61" s="14"/>
      <c r="E61" s="15"/>
      <c r="F61" s="122"/>
      <c r="G61" s="123"/>
      <c r="H61" s="122"/>
      <c r="I61" s="124"/>
      <c r="J61" s="124"/>
      <c r="K61" s="123"/>
      <c r="L61" s="123"/>
      <c r="M61" s="124"/>
      <c r="N61" s="123"/>
      <c r="O61" s="124"/>
      <c r="P61" s="124"/>
      <c r="Q61" s="123"/>
      <c r="R61" s="3"/>
      <c r="S61" s="126"/>
      <c r="T61" s="124"/>
      <c r="U61" s="126"/>
      <c r="V61" s="124"/>
      <c r="W61" s="126"/>
      <c r="X61" s="124"/>
      <c r="Y61" s="62"/>
      <c r="Z61" s="11"/>
      <c r="AA61" s="18"/>
      <c r="AB61" s="15"/>
    </row>
    <row r="62" spans="1:35" ht="17" customHeight="1" x14ac:dyDescent="0.65">
      <c r="B62" s="51"/>
      <c r="C62" s="188" t="s">
        <v>97</v>
      </c>
      <c r="D62" s="189" t="s">
        <v>85</v>
      </c>
      <c r="E62" s="21"/>
      <c r="F62" s="3">
        <v>3022868</v>
      </c>
      <c r="G62" s="121"/>
      <c r="H62" s="3">
        <v>182728</v>
      </c>
      <c r="I62" s="121"/>
      <c r="J62" s="193">
        <v>133887</v>
      </c>
      <c r="K62" s="194"/>
      <c r="L62" s="195"/>
      <c r="M62" s="121"/>
      <c r="N62" s="193">
        <v>103155</v>
      </c>
      <c r="O62" s="194"/>
      <c r="P62" s="195"/>
      <c r="Q62" s="121"/>
      <c r="R62" s="3">
        <v>31428</v>
      </c>
      <c r="S62" s="121"/>
      <c r="T62" s="3"/>
      <c r="U62" s="121"/>
      <c r="V62" s="3"/>
      <c r="W62" s="121"/>
      <c r="X62" s="3">
        <v>1280586</v>
      </c>
      <c r="Y62" s="54"/>
      <c r="Z62" s="55">
        <f>SUM(F62:X62)</f>
        <v>4754652</v>
      </c>
      <c r="AA62" s="56"/>
      <c r="AB62" s="57"/>
      <c r="AD62" s="10"/>
      <c r="AF62" s="10"/>
      <c r="AG62" s="10"/>
      <c r="AH62" s="10"/>
      <c r="AI62" s="10"/>
    </row>
    <row r="63" spans="1:35" s="16" customFormat="1" ht="5" customHeight="1" x14ac:dyDescent="0.65">
      <c r="A63" s="9"/>
      <c r="B63" s="49"/>
      <c r="C63" s="50"/>
      <c r="D63" s="14"/>
      <c r="E63" s="15"/>
      <c r="F63" s="122"/>
      <c r="G63" s="123"/>
      <c r="H63" s="122"/>
      <c r="I63" s="124"/>
      <c r="J63" s="124"/>
      <c r="K63" s="123"/>
      <c r="L63" s="123"/>
      <c r="M63" s="124"/>
      <c r="N63" s="123"/>
      <c r="O63" s="124"/>
      <c r="P63" s="124"/>
      <c r="Q63" s="123"/>
      <c r="R63" s="125"/>
      <c r="S63" s="126"/>
      <c r="T63" s="124"/>
      <c r="U63" s="126"/>
      <c r="V63" s="124"/>
      <c r="W63" s="126"/>
      <c r="X63" s="124"/>
      <c r="Y63" s="62"/>
      <c r="Z63" s="11"/>
      <c r="AA63" s="18"/>
      <c r="AB63" s="15"/>
    </row>
    <row r="64" spans="1:35" ht="17" customHeight="1" x14ac:dyDescent="0.65">
      <c r="B64" s="51"/>
      <c r="C64" s="188" t="s">
        <v>98</v>
      </c>
      <c r="D64" s="189" t="s">
        <v>86</v>
      </c>
      <c r="E64" s="21"/>
      <c r="F64" s="3">
        <v>3022867</v>
      </c>
      <c r="G64" s="121"/>
      <c r="H64" s="3">
        <v>60000</v>
      </c>
      <c r="I64" s="121"/>
      <c r="J64" s="193">
        <v>133887</v>
      </c>
      <c r="K64" s="194"/>
      <c r="L64" s="195"/>
      <c r="M64" s="121"/>
      <c r="N64" s="193">
        <v>103155</v>
      </c>
      <c r="O64" s="194"/>
      <c r="P64" s="195"/>
      <c r="Q64" s="121"/>
      <c r="R64" s="3">
        <v>31428</v>
      </c>
      <c r="S64" s="121"/>
      <c r="T64" s="3"/>
      <c r="U64" s="121"/>
      <c r="V64" s="3"/>
      <c r="W64" s="121"/>
      <c r="X64" s="3">
        <v>1280586</v>
      </c>
      <c r="Y64" s="54"/>
      <c r="Z64" s="55">
        <f>SUM(F64:X64)</f>
        <v>4631923</v>
      </c>
      <c r="AA64" s="56"/>
      <c r="AB64" s="57"/>
      <c r="AD64" s="10"/>
      <c r="AF64" s="10"/>
      <c r="AG64" s="10"/>
      <c r="AH64" s="10"/>
      <c r="AI64" s="10"/>
    </row>
    <row r="65" spans="1:35" s="16" customFormat="1" ht="5" customHeight="1" x14ac:dyDescent="0.65">
      <c r="A65" s="9"/>
      <c r="B65" s="49"/>
      <c r="C65" s="50"/>
      <c r="D65" s="14"/>
      <c r="E65" s="15"/>
      <c r="F65" s="122"/>
      <c r="G65" s="123"/>
      <c r="H65" s="122"/>
      <c r="I65" s="124"/>
      <c r="J65" s="124"/>
      <c r="K65" s="123"/>
      <c r="L65" s="123"/>
      <c r="M65" s="124"/>
      <c r="N65" s="123"/>
      <c r="O65" s="124"/>
      <c r="P65" s="124"/>
      <c r="Q65" s="123"/>
      <c r="R65" s="125"/>
      <c r="S65" s="126"/>
      <c r="T65" s="124"/>
      <c r="U65" s="126"/>
      <c r="V65" s="124"/>
      <c r="W65" s="126"/>
      <c r="X65" s="124"/>
      <c r="Y65" s="62"/>
      <c r="Z65" s="11"/>
      <c r="AA65" s="18"/>
      <c r="AB65" s="15"/>
    </row>
    <row r="66" spans="1:35" s="11" customFormat="1" ht="17" customHeight="1" x14ac:dyDescent="0.65">
      <c r="A66" s="9"/>
      <c r="B66" s="51"/>
      <c r="C66" s="188" t="s">
        <v>99</v>
      </c>
      <c r="D66" s="189" t="s">
        <v>87</v>
      </c>
      <c r="E66" s="21"/>
      <c r="F66" s="3">
        <v>3022867</v>
      </c>
      <c r="G66" s="121"/>
      <c r="H66" s="3">
        <v>193023</v>
      </c>
      <c r="I66" s="121"/>
      <c r="J66" s="193">
        <v>133887</v>
      </c>
      <c r="K66" s="194"/>
      <c r="L66" s="195"/>
      <c r="M66" s="121"/>
      <c r="N66" s="193">
        <v>103155</v>
      </c>
      <c r="O66" s="194"/>
      <c r="P66" s="195"/>
      <c r="Q66" s="121"/>
      <c r="R66" s="3">
        <v>31428</v>
      </c>
      <c r="S66" s="121"/>
      <c r="T66" s="3"/>
      <c r="U66" s="121"/>
      <c r="V66" s="3"/>
      <c r="W66" s="121"/>
      <c r="X66" s="3">
        <v>1280585</v>
      </c>
      <c r="Y66" s="54"/>
      <c r="Z66" s="55">
        <f>SUM(F66:X66)</f>
        <v>4764945</v>
      </c>
      <c r="AA66" s="56"/>
      <c r="AB66" s="57"/>
    </row>
    <row r="67" spans="1:35" ht="5" customHeight="1" thickBot="1" x14ac:dyDescent="0.8">
      <c r="A67" s="13"/>
      <c r="B67" s="49"/>
      <c r="C67" s="173"/>
      <c r="D67" s="173"/>
      <c r="E67" s="14"/>
      <c r="F67" s="64"/>
      <c r="G67" s="10"/>
      <c r="H67" s="64"/>
      <c r="I67" s="10"/>
      <c r="J67" s="174"/>
      <c r="K67" s="174"/>
      <c r="L67" s="174"/>
      <c r="M67" s="10"/>
      <c r="N67" s="174"/>
      <c r="O67" s="174"/>
      <c r="P67" s="174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" customHeight="1" x14ac:dyDescent="0.65">
      <c r="A68" s="118"/>
      <c r="B68" s="119"/>
      <c r="C68" s="175" t="s">
        <v>0</v>
      </c>
      <c r="D68" s="176"/>
      <c r="E68" s="57"/>
      <c r="F68" s="67">
        <f>SUM(F58:F66)</f>
        <v>15114338</v>
      </c>
      <c r="G68" s="21"/>
      <c r="H68" s="68">
        <f>SUM(H58:H66)</f>
        <v>743479</v>
      </c>
      <c r="I68" s="57"/>
      <c r="J68" s="196">
        <f>SUM(J58:L66)</f>
        <v>669435</v>
      </c>
      <c r="K68" s="197"/>
      <c r="L68" s="198"/>
      <c r="M68" s="57"/>
      <c r="N68" s="196">
        <f>SUM(N58:P66)</f>
        <v>515777</v>
      </c>
      <c r="O68" s="197"/>
      <c r="P68" s="198"/>
      <c r="Q68" s="57"/>
      <c r="R68" s="67">
        <f>SUM(R58:R66)</f>
        <v>157141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6402929</v>
      </c>
      <c r="Y68" s="57"/>
      <c r="Z68" s="68">
        <f>SUM(Z58:Z66)</f>
        <v>23603099</v>
      </c>
      <c r="AA68" s="56"/>
      <c r="AB68" s="120"/>
    </row>
    <row r="69" spans="1:35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.5" x14ac:dyDescent="0.65">
      <c r="A71" s="9"/>
      <c r="B71" s="9"/>
      <c r="C71" s="129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.5" x14ac:dyDescent="0.65">
      <c r="A72" s="9"/>
      <c r="B72" s="9"/>
      <c r="C72" s="129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" customHeight="1" x14ac:dyDescent="0.65">
      <c r="AD74" s="10"/>
      <c r="AF74" s="10"/>
      <c r="AG74" s="10"/>
      <c r="AH74" s="10"/>
      <c r="AI74" s="10"/>
    </row>
    <row r="75" spans="1:35" ht="23" customHeight="1" x14ac:dyDescent="0.65">
      <c r="AD75" s="10"/>
      <c r="AF75" s="10"/>
      <c r="AG75" s="10"/>
      <c r="AH75" s="10"/>
      <c r="AI75" s="10"/>
    </row>
    <row r="76" spans="1:35" ht="23" customHeight="1" x14ac:dyDescent="0.65">
      <c r="AD76" s="10"/>
      <c r="AF76" s="10"/>
      <c r="AG76" s="10"/>
      <c r="AH76" s="10"/>
      <c r="AI76" s="10"/>
    </row>
    <row r="77" spans="1:35" ht="23" customHeight="1" x14ac:dyDescent="0.65">
      <c r="AD77" s="10"/>
      <c r="AF77" s="10"/>
      <c r="AG77" s="10"/>
      <c r="AH77" s="10"/>
      <c r="AI77" s="10"/>
    </row>
    <row r="78" spans="1:35" ht="23" customHeight="1" x14ac:dyDescent="0.65">
      <c r="AD78" s="10"/>
      <c r="AF78" s="10"/>
      <c r="AG78" s="10"/>
      <c r="AH78" s="10"/>
      <c r="AI78" s="10"/>
    </row>
    <row r="79" spans="1:35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C67:D67"/>
    <mergeCell ref="J67:L67"/>
    <mergeCell ref="N67:P67"/>
    <mergeCell ref="C68:D68"/>
    <mergeCell ref="J68:L68"/>
    <mergeCell ref="N68:P68"/>
    <mergeCell ref="C64:D64"/>
    <mergeCell ref="J64:L64"/>
    <mergeCell ref="N64:P64"/>
    <mergeCell ref="C66:D66"/>
    <mergeCell ref="J66:L66"/>
    <mergeCell ref="N66:P66"/>
    <mergeCell ref="C60:D60"/>
    <mergeCell ref="J60:L60"/>
    <mergeCell ref="N60:P60"/>
    <mergeCell ref="C62:D62"/>
    <mergeCell ref="J62:L62"/>
    <mergeCell ref="N62:P62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J27:L27"/>
    <mergeCell ref="N27:P27"/>
    <mergeCell ref="J29:L29"/>
    <mergeCell ref="N29:P29"/>
    <mergeCell ref="J31:L31"/>
    <mergeCell ref="N31:P31"/>
    <mergeCell ref="J21:L21"/>
    <mergeCell ref="N21:P21"/>
    <mergeCell ref="J23:L23"/>
    <mergeCell ref="N23:P23"/>
    <mergeCell ref="J25:L25"/>
    <mergeCell ref="N25:P25"/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KD198"/>
  <sheetViews>
    <sheetView topLeftCell="A7" zoomScale="86" zoomScaleNormal="93" zoomScalePageLayoutView="93" workbookViewId="0">
      <selection activeCell="R48" sqref="R48:T48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7.5" style="11" bestFit="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4" style="10" customWidth="1"/>
    <col min="27" max="27" width="2" style="11" customWidth="1"/>
    <col min="28" max="28" width="0.81640625" style="11" customWidth="1"/>
    <col min="29" max="29" width="11.5" style="10" hidden="1" customWidth="1"/>
    <col min="30" max="30" width="0.81640625" style="11" hidden="1" customWidth="1"/>
    <col min="31" max="31" width="11.5" style="10" hidden="1" customWidth="1"/>
    <col min="32" max="32" width="0.81640625" style="11" hidden="1" customWidth="1"/>
    <col min="33" max="33" width="11.5" style="12" hidden="1" customWidth="1"/>
    <col min="34" max="35" width="0.81640625" style="11" hidden="1" customWidth="1"/>
    <col min="36" max="290" width="9.1796875" style="10" hidden="1" customWidth="1"/>
    <col min="291" max="16384" width="8.6796875" style="10" hidden="1"/>
  </cols>
  <sheetData>
    <row r="1" spans="1:35" ht="15.25" x14ac:dyDescent="0.65"/>
    <row r="2" spans="1:35" ht="30" customHeight="1" x14ac:dyDescent="0.65">
      <c r="D2" s="151" t="s">
        <v>104</v>
      </c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</row>
    <row r="3" spans="1:35" ht="37" customHeight="1" x14ac:dyDescent="0.65"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</row>
    <row r="4" spans="1:35" ht="15.25" x14ac:dyDescent="0.65"/>
    <row r="5" spans="1:35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" customHeight="1" x14ac:dyDescent="0.6">
      <c r="A6" s="19"/>
      <c r="B6" s="152"/>
      <c r="C6" s="152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5" customHeight="1" x14ac:dyDescent="0.65">
      <c r="A11" s="13"/>
      <c r="B11" s="13"/>
      <c r="C11" s="26" t="s">
        <v>109</v>
      </c>
      <c r="D11" s="202" t="str">
        <f>Summary!D11:O11</f>
        <v>Mt. San Antonio</v>
      </c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204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65">
      <c r="A12" s="13"/>
      <c r="B12" s="13"/>
      <c r="C12" s="129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5" customHeight="1" x14ac:dyDescent="0.65">
      <c r="A13" s="13"/>
      <c r="B13" s="13"/>
      <c r="C13" s="26" t="s">
        <v>90</v>
      </c>
      <c r="D13" s="199" t="s">
        <v>123</v>
      </c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1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65">
      <c r="A14" s="13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65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29"/>
      <c r="U15" s="32"/>
      <c r="V15" s="33"/>
      <c r="W15" s="32"/>
      <c r="X15" s="33"/>
      <c r="Y15" s="32"/>
      <c r="Z15" s="33"/>
      <c r="AA15" s="32"/>
      <c r="AB15" s="32"/>
    </row>
    <row r="16" spans="1:35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6">
      <c r="A17" s="10"/>
      <c r="B17" s="40"/>
      <c r="C17" s="160"/>
      <c r="D17" s="160"/>
      <c r="F17" s="161" t="s">
        <v>81</v>
      </c>
      <c r="G17" s="162"/>
      <c r="H17" s="163"/>
      <c r="I17" s="44"/>
      <c r="J17" s="164" t="s">
        <v>82</v>
      </c>
      <c r="K17" s="165"/>
      <c r="L17" s="166"/>
      <c r="M17" s="44"/>
      <c r="N17" s="164" t="s">
        <v>2</v>
      </c>
      <c r="O17" s="165"/>
      <c r="P17" s="166"/>
      <c r="Q17" s="44"/>
      <c r="R17" s="157" t="s">
        <v>3</v>
      </c>
      <c r="S17" s="44"/>
      <c r="T17" s="157" t="s">
        <v>6</v>
      </c>
      <c r="U17" s="44"/>
      <c r="V17" s="157" t="s">
        <v>4</v>
      </c>
      <c r="W17" s="44"/>
      <c r="X17" s="157" t="s">
        <v>7</v>
      </c>
      <c r="Y17" s="44"/>
      <c r="Z17" s="157" t="s">
        <v>0</v>
      </c>
      <c r="AA17" s="42"/>
    </row>
    <row r="18" spans="1:35" ht="5" customHeight="1" x14ac:dyDescent="0.6">
      <c r="A18" s="10"/>
      <c r="B18" s="40"/>
      <c r="C18" s="160"/>
      <c r="D18" s="160"/>
      <c r="F18" s="43"/>
      <c r="J18" s="167"/>
      <c r="K18" s="168"/>
      <c r="L18" s="169"/>
      <c r="N18" s="167"/>
      <c r="O18" s="168"/>
      <c r="P18" s="169"/>
      <c r="R18" s="158"/>
      <c r="T18" s="158"/>
      <c r="V18" s="158"/>
      <c r="X18" s="158"/>
      <c r="Z18" s="158"/>
      <c r="AA18" s="42"/>
    </row>
    <row r="19" spans="1:35" s="45" customFormat="1" ht="29" customHeight="1" thickBot="1" x14ac:dyDescent="0.75">
      <c r="B19" s="46"/>
      <c r="C19" s="160"/>
      <c r="D19" s="160"/>
      <c r="E19" s="44"/>
      <c r="F19" s="47" t="s">
        <v>1</v>
      </c>
      <c r="G19" s="44"/>
      <c r="H19" s="47" t="s">
        <v>89</v>
      </c>
      <c r="J19" s="170"/>
      <c r="K19" s="171"/>
      <c r="L19" s="172"/>
      <c r="N19" s="170"/>
      <c r="O19" s="171"/>
      <c r="P19" s="172"/>
      <c r="R19" s="159"/>
      <c r="T19" s="159"/>
      <c r="V19" s="159"/>
      <c r="X19" s="159"/>
      <c r="Z19" s="159"/>
      <c r="AA19" s="48"/>
      <c r="AB19" s="44"/>
    </row>
    <row r="20" spans="1:35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" customHeight="1" x14ac:dyDescent="0.6">
      <c r="A21" s="19"/>
      <c r="B21" s="51"/>
      <c r="C21" s="139" t="s">
        <v>91</v>
      </c>
      <c r="D21" s="53"/>
      <c r="E21" s="21"/>
      <c r="F21" s="3"/>
      <c r="G21" s="121"/>
      <c r="H21" s="3">
        <v>76357</v>
      </c>
      <c r="I21" s="121"/>
      <c r="J21" s="193">
        <v>428620</v>
      </c>
      <c r="K21" s="194"/>
      <c r="L21" s="195"/>
      <c r="M21" s="121"/>
      <c r="N21" s="193"/>
      <c r="O21" s="194"/>
      <c r="P21" s="195"/>
      <c r="Q21" s="121"/>
      <c r="R21" s="3">
        <v>120000</v>
      </c>
      <c r="S21" s="121"/>
      <c r="T21" s="3"/>
      <c r="U21" s="121"/>
      <c r="V21" s="3">
        <v>15323160</v>
      </c>
      <c r="W21" s="121"/>
      <c r="X21" s="3"/>
      <c r="Y21" s="54"/>
      <c r="Z21" s="55">
        <f>SUM(F21:X21)</f>
        <v>15948137</v>
      </c>
      <c r="AA21" s="56"/>
      <c r="AB21" s="57"/>
    </row>
    <row r="22" spans="1:35" ht="5" customHeight="1" x14ac:dyDescent="0.65">
      <c r="A22" s="13"/>
      <c r="B22" s="49"/>
      <c r="C22" s="13"/>
      <c r="D22" s="14"/>
      <c r="E22" s="14"/>
      <c r="F22" s="122"/>
      <c r="G22" s="123"/>
      <c r="H22" s="122"/>
      <c r="I22" s="124"/>
      <c r="J22" s="124"/>
      <c r="K22" s="123"/>
      <c r="L22" s="123"/>
      <c r="M22" s="124"/>
      <c r="N22" s="123"/>
      <c r="O22" s="124"/>
      <c r="P22" s="124"/>
      <c r="Q22" s="123"/>
      <c r="R22" s="125"/>
      <c r="S22" s="126"/>
      <c r="T22" s="124"/>
      <c r="U22" s="126"/>
      <c r="V22" s="124"/>
      <c r="W22" s="126"/>
      <c r="X22" s="124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" customHeight="1" x14ac:dyDescent="0.6">
      <c r="A23" s="19"/>
      <c r="B23" s="51"/>
      <c r="C23" s="139" t="s">
        <v>94</v>
      </c>
      <c r="D23" s="53"/>
      <c r="E23" s="21"/>
      <c r="F23" s="3"/>
      <c r="G23" s="121"/>
      <c r="H23" s="3">
        <v>76357</v>
      </c>
      <c r="I23" s="121"/>
      <c r="J23" s="193">
        <v>755613</v>
      </c>
      <c r="K23" s="194"/>
      <c r="L23" s="195"/>
      <c r="M23" s="121"/>
      <c r="N23" s="193"/>
      <c r="O23" s="194"/>
      <c r="P23" s="195"/>
      <c r="Q23" s="121"/>
      <c r="R23" s="3">
        <v>60000</v>
      </c>
      <c r="S23" s="121"/>
      <c r="T23" s="3"/>
      <c r="U23" s="121"/>
      <c r="V23" s="3">
        <v>5325173</v>
      </c>
      <c r="W23" s="121"/>
      <c r="X23" s="3"/>
      <c r="Y23" s="54"/>
      <c r="Z23" s="55">
        <f>SUM(F23:X23)</f>
        <v>6217143</v>
      </c>
      <c r="AA23" s="56"/>
      <c r="AB23" s="57"/>
    </row>
    <row r="24" spans="1:35" ht="5" customHeight="1" x14ac:dyDescent="0.65">
      <c r="A24" s="13"/>
      <c r="B24" s="49"/>
      <c r="C24" s="13"/>
      <c r="D24" s="14"/>
      <c r="E24" s="14"/>
      <c r="F24" s="122"/>
      <c r="G24" s="123"/>
      <c r="H24" s="122"/>
      <c r="I24" s="124"/>
      <c r="J24" s="124"/>
      <c r="K24" s="123"/>
      <c r="L24" s="123"/>
      <c r="M24" s="124"/>
      <c r="N24" s="123"/>
      <c r="O24" s="124"/>
      <c r="P24" s="124"/>
      <c r="Q24" s="123"/>
      <c r="R24" s="125"/>
      <c r="S24" s="126"/>
      <c r="T24" s="124"/>
      <c r="U24" s="126"/>
      <c r="V24" s="124"/>
      <c r="W24" s="126"/>
      <c r="X24" s="124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" customHeight="1" x14ac:dyDescent="0.6">
      <c r="A25" s="19"/>
      <c r="B25" s="51"/>
      <c r="C25" s="139" t="s">
        <v>112</v>
      </c>
      <c r="D25" s="53"/>
      <c r="E25" s="21"/>
      <c r="F25" s="3"/>
      <c r="G25" s="121"/>
      <c r="H25" s="3">
        <v>1500</v>
      </c>
      <c r="I25" s="121"/>
      <c r="J25" s="193"/>
      <c r="K25" s="194"/>
      <c r="L25" s="195"/>
      <c r="M25" s="121"/>
      <c r="N25" s="193"/>
      <c r="O25" s="194"/>
      <c r="P25" s="195"/>
      <c r="Q25" s="121"/>
      <c r="R25" s="3"/>
      <c r="S25" s="121"/>
      <c r="T25" s="3"/>
      <c r="U25" s="121"/>
      <c r="V25" s="3"/>
      <c r="W25" s="121"/>
      <c r="X25" s="3"/>
      <c r="Y25" s="54"/>
      <c r="Z25" s="55">
        <f>SUM(F25:X25)</f>
        <v>1500</v>
      </c>
      <c r="AA25" s="56"/>
      <c r="AB25" s="57"/>
    </row>
    <row r="26" spans="1:35" ht="5" customHeight="1" x14ac:dyDescent="0.65">
      <c r="A26" s="13"/>
      <c r="B26" s="49"/>
      <c r="C26" s="13"/>
      <c r="D26" s="14"/>
      <c r="E26" s="14"/>
      <c r="F26" s="122"/>
      <c r="G26" s="123"/>
      <c r="H26" s="122"/>
      <c r="I26" s="124"/>
      <c r="J26" s="124"/>
      <c r="K26" s="123"/>
      <c r="L26" s="123"/>
      <c r="M26" s="124"/>
      <c r="N26" s="123"/>
      <c r="O26" s="124"/>
      <c r="P26" s="124"/>
      <c r="Q26" s="123"/>
      <c r="R26" s="125"/>
      <c r="S26" s="126"/>
      <c r="T26" s="124"/>
      <c r="U26" s="126"/>
      <c r="V26" s="124"/>
      <c r="W26" s="126"/>
      <c r="X26" s="124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" customHeight="1" x14ac:dyDescent="0.6">
      <c r="A27" s="19"/>
      <c r="B27" s="51"/>
      <c r="C27" s="139" t="s">
        <v>113</v>
      </c>
      <c r="D27" s="53"/>
      <c r="E27" s="21"/>
      <c r="F27" s="3"/>
      <c r="G27" s="121"/>
      <c r="H27" s="3"/>
      <c r="I27" s="121"/>
      <c r="J27" s="193"/>
      <c r="K27" s="194"/>
      <c r="L27" s="195"/>
      <c r="M27" s="121"/>
      <c r="N27" s="193" t="s">
        <v>128</v>
      </c>
      <c r="O27" s="194"/>
      <c r="P27" s="195"/>
      <c r="Q27" s="121"/>
      <c r="R27" s="3">
        <v>80660</v>
      </c>
      <c r="S27" s="121"/>
      <c r="T27" s="3"/>
      <c r="U27" s="121"/>
      <c r="V27" s="3"/>
      <c r="W27" s="121"/>
      <c r="X27" s="3"/>
      <c r="Y27" s="54"/>
      <c r="Z27" s="55">
        <f>SUM(F27:X27)</f>
        <v>80660</v>
      </c>
      <c r="AA27" s="56"/>
      <c r="AB27" s="57"/>
    </row>
    <row r="28" spans="1:35" ht="5" customHeight="1" x14ac:dyDescent="0.65">
      <c r="A28" s="13"/>
      <c r="B28" s="49"/>
      <c r="C28" s="13"/>
      <c r="D28" s="14"/>
      <c r="E28" s="14"/>
      <c r="F28" s="122"/>
      <c r="G28" s="123"/>
      <c r="H28" s="122"/>
      <c r="I28" s="124"/>
      <c r="J28" s="124"/>
      <c r="K28" s="123"/>
      <c r="L28" s="123"/>
      <c r="M28" s="124"/>
      <c r="N28" s="123"/>
      <c r="O28" s="124"/>
      <c r="P28" s="124"/>
      <c r="Q28" s="123"/>
      <c r="R28" s="125"/>
      <c r="S28" s="126"/>
      <c r="T28" s="124"/>
      <c r="U28" s="126"/>
      <c r="V28" s="124"/>
      <c r="W28" s="126"/>
      <c r="X28" s="124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" customHeight="1" x14ac:dyDescent="0.6">
      <c r="A29" s="19"/>
      <c r="B29" s="51"/>
      <c r="C29" s="139" t="s">
        <v>114</v>
      </c>
      <c r="D29" s="53"/>
      <c r="E29" s="21"/>
      <c r="F29" s="3"/>
      <c r="G29" s="121"/>
      <c r="H29" s="3">
        <v>59674</v>
      </c>
      <c r="I29" s="121"/>
      <c r="J29" s="193"/>
      <c r="K29" s="194"/>
      <c r="L29" s="195"/>
      <c r="M29" s="121"/>
      <c r="N29" s="193"/>
      <c r="O29" s="194"/>
      <c r="P29" s="195"/>
      <c r="Q29" s="121"/>
      <c r="R29" s="3"/>
      <c r="S29" s="121"/>
      <c r="T29" s="3"/>
      <c r="U29" s="121"/>
      <c r="V29" s="3">
        <v>214173</v>
      </c>
      <c r="W29" s="121"/>
      <c r="X29" s="3"/>
      <c r="Y29" s="54"/>
      <c r="Z29" s="55">
        <f>SUM(F29:X29)</f>
        <v>273847</v>
      </c>
      <c r="AA29" s="56"/>
      <c r="AB29" s="57"/>
    </row>
    <row r="30" spans="1:35" ht="5" customHeight="1" x14ac:dyDescent="0.65">
      <c r="A30" s="13"/>
      <c r="B30" s="49"/>
      <c r="C30" s="13"/>
      <c r="D30" s="14"/>
      <c r="E30" s="14"/>
      <c r="F30" s="122"/>
      <c r="G30" s="123"/>
      <c r="H30" s="122"/>
      <c r="I30" s="124"/>
      <c r="J30" s="124"/>
      <c r="K30" s="123"/>
      <c r="L30" s="123"/>
      <c r="M30" s="124"/>
      <c r="N30" s="123"/>
      <c r="O30" s="124"/>
      <c r="P30" s="124"/>
      <c r="Q30" s="123"/>
      <c r="R30" s="125"/>
      <c r="S30" s="126"/>
      <c r="T30" s="124"/>
      <c r="U30" s="126"/>
      <c r="V30" s="124"/>
      <c r="W30" s="126"/>
      <c r="X30" s="124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" customHeight="1" x14ac:dyDescent="0.6">
      <c r="A31" s="19"/>
      <c r="B31" s="51"/>
      <c r="C31" s="139" t="s">
        <v>115</v>
      </c>
      <c r="D31" s="53"/>
      <c r="E31" s="21"/>
      <c r="F31" s="3"/>
      <c r="G31" s="121"/>
      <c r="H31" s="3">
        <v>122857</v>
      </c>
      <c r="I31" s="121"/>
      <c r="J31" s="193"/>
      <c r="K31" s="194"/>
      <c r="L31" s="195"/>
      <c r="M31" s="121"/>
      <c r="N31" s="193">
        <v>871353</v>
      </c>
      <c r="O31" s="194"/>
      <c r="P31" s="195"/>
      <c r="Q31" s="121"/>
      <c r="R31" s="3">
        <v>402000</v>
      </c>
      <c r="S31" s="121"/>
      <c r="T31" s="3"/>
      <c r="U31" s="121"/>
      <c r="V31" s="3">
        <v>934929</v>
      </c>
      <c r="W31" s="121"/>
      <c r="X31" s="3"/>
      <c r="Y31" s="54"/>
      <c r="Z31" s="55">
        <f>SUM(F31:X31)</f>
        <v>2331139</v>
      </c>
      <c r="AA31" s="56"/>
      <c r="AB31" s="57"/>
    </row>
    <row r="32" spans="1:35" ht="5" customHeight="1" x14ac:dyDescent="0.65">
      <c r="A32" s="13"/>
      <c r="B32" s="49"/>
      <c r="C32" s="13"/>
      <c r="D32" s="14"/>
      <c r="E32" s="14"/>
      <c r="F32" s="122"/>
      <c r="G32" s="123"/>
      <c r="H32" s="122"/>
      <c r="I32" s="124"/>
      <c r="J32" s="124"/>
      <c r="K32" s="123"/>
      <c r="L32" s="123"/>
      <c r="M32" s="124"/>
      <c r="N32" s="123"/>
      <c r="O32" s="124"/>
      <c r="P32" s="124"/>
      <c r="Q32" s="123"/>
      <c r="R32" s="125"/>
      <c r="S32" s="126"/>
      <c r="T32" s="124"/>
      <c r="U32" s="126"/>
      <c r="V32" s="124"/>
      <c r="W32" s="126"/>
      <c r="X32" s="124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" customHeight="1" x14ac:dyDescent="0.6">
      <c r="A33" s="19"/>
      <c r="B33" s="51"/>
      <c r="C33" s="139" t="s">
        <v>116</v>
      </c>
      <c r="D33" s="53"/>
      <c r="E33" s="21"/>
      <c r="F33" s="3"/>
      <c r="G33" s="121"/>
      <c r="H33" s="3"/>
      <c r="I33" s="121"/>
      <c r="J33" s="193"/>
      <c r="K33" s="194"/>
      <c r="L33" s="195"/>
      <c r="M33" s="121"/>
      <c r="N33" s="193"/>
      <c r="O33" s="194"/>
      <c r="P33" s="195"/>
      <c r="Q33" s="121"/>
      <c r="R33" s="3"/>
      <c r="S33" s="121"/>
      <c r="T33" s="3"/>
      <c r="U33" s="121"/>
      <c r="V33" s="3"/>
      <c r="W33" s="121"/>
      <c r="X33" s="3"/>
      <c r="Y33" s="54"/>
      <c r="Z33" s="55">
        <f>SUM(F33:X33)</f>
        <v>0</v>
      </c>
      <c r="AA33" s="56"/>
      <c r="AB33" s="57"/>
    </row>
    <row r="34" spans="1:35" ht="5" customHeight="1" thickBot="1" x14ac:dyDescent="0.8">
      <c r="A34" s="13"/>
      <c r="B34" s="49"/>
      <c r="C34" s="173"/>
      <c r="D34" s="173"/>
      <c r="E34" s="14"/>
      <c r="F34" s="64"/>
      <c r="G34" s="10"/>
      <c r="H34" s="64"/>
      <c r="I34" s="10"/>
      <c r="J34" s="174"/>
      <c r="K34" s="174"/>
      <c r="L34" s="174"/>
      <c r="M34" s="10"/>
      <c r="N34" s="174"/>
      <c r="O34" s="174"/>
      <c r="P34" s="174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" customHeight="1" x14ac:dyDescent="0.6">
      <c r="A35" s="19"/>
      <c r="B35" s="51"/>
      <c r="C35" s="175" t="s">
        <v>0</v>
      </c>
      <c r="D35" s="176"/>
      <c r="E35" s="57"/>
      <c r="F35" s="67">
        <f>SUM(F21:F33)</f>
        <v>0</v>
      </c>
      <c r="G35" s="21"/>
      <c r="H35" s="68">
        <f>SUM(H21:H33)</f>
        <v>336745</v>
      </c>
      <c r="I35" s="57"/>
      <c r="J35" s="196">
        <f>SUM(J21:L33)</f>
        <v>1184233</v>
      </c>
      <c r="K35" s="197"/>
      <c r="L35" s="198"/>
      <c r="M35" s="57"/>
      <c r="N35" s="196">
        <f>SUM(N21:P33)</f>
        <v>871353</v>
      </c>
      <c r="O35" s="197"/>
      <c r="P35" s="198"/>
      <c r="Q35" s="57"/>
      <c r="R35" s="67">
        <f>SUM(R21:R33)</f>
        <v>662660</v>
      </c>
      <c r="S35" s="57"/>
      <c r="T35" s="67">
        <f>SUM(T21:T33)</f>
        <v>0</v>
      </c>
      <c r="U35" s="57"/>
      <c r="V35" s="68">
        <f>SUM(V21:V33)</f>
        <v>21797435</v>
      </c>
      <c r="W35" s="57"/>
      <c r="X35" s="68">
        <f>SUM(X21:X33)</f>
        <v>0</v>
      </c>
      <c r="Y35" s="57"/>
      <c r="Z35" s="68">
        <f>SUM(Z21:Z33)</f>
        <v>24852426</v>
      </c>
      <c r="AA35" s="56"/>
      <c r="AB35" s="57"/>
    </row>
    <row r="36" spans="1:35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" customHeight="1" x14ac:dyDescent="0.65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" customHeight="1" x14ac:dyDescent="0.65">
      <c r="A38" s="13"/>
      <c r="B38" s="29" t="s">
        <v>107</v>
      </c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65">
      <c r="A40" s="9"/>
      <c r="B40" s="40"/>
      <c r="C40" s="76"/>
      <c r="D40" s="77"/>
      <c r="E40" s="44"/>
      <c r="F40" s="157" t="s">
        <v>103</v>
      </c>
      <c r="G40" s="44"/>
      <c r="H40" s="184" t="s">
        <v>102</v>
      </c>
      <c r="I40" s="185"/>
      <c r="J40" s="186"/>
      <c r="K40" s="44"/>
      <c r="L40" s="184" t="s">
        <v>105</v>
      </c>
      <c r="M40" s="185"/>
      <c r="N40" s="186"/>
      <c r="O40" s="42"/>
      <c r="R40" s="187"/>
      <c r="S40" s="187"/>
      <c r="T40" s="187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" customHeight="1" x14ac:dyDescent="0.65">
      <c r="A41" s="13"/>
      <c r="B41" s="40"/>
      <c r="C41" s="10"/>
      <c r="E41" s="78"/>
      <c r="F41" s="158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7"/>
      <c r="S41" s="187"/>
      <c r="T41" s="187"/>
    </row>
    <row r="42" spans="1:35" ht="13.75" thickBot="1" x14ac:dyDescent="0.75">
      <c r="A42" s="11"/>
      <c r="B42" s="40"/>
      <c r="C42" s="80"/>
      <c r="D42" s="81"/>
      <c r="E42" s="44"/>
      <c r="F42" s="159"/>
      <c r="G42" s="44"/>
      <c r="H42" s="47" t="s">
        <v>101</v>
      </c>
      <c r="I42" s="44"/>
      <c r="J42" s="47" t="s">
        <v>100</v>
      </c>
      <c r="K42" s="44"/>
      <c r="L42" s="47" t="s">
        <v>101</v>
      </c>
      <c r="M42" s="44"/>
      <c r="N42" s="47" t="s">
        <v>100</v>
      </c>
      <c r="O42" s="42"/>
      <c r="Q42" s="10"/>
      <c r="R42" s="187"/>
      <c r="S42" s="187"/>
      <c r="T42" s="187"/>
    </row>
    <row r="43" spans="1:35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 t="str">
        <f>IFERROR(H43/F43,"")</f>
        <v/>
      </c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8" customFormat="1" ht="16" customHeight="1" x14ac:dyDescent="0.6">
      <c r="A44" s="84"/>
      <c r="B44" s="85"/>
      <c r="C44" s="117" t="s">
        <v>111</v>
      </c>
      <c r="D44" s="53"/>
      <c r="E44" s="83"/>
      <c r="F44" s="3"/>
      <c r="G44" s="121"/>
      <c r="H44" s="3"/>
      <c r="I44" s="86"/>
      <c r="J44" s="141">
        <f>IFERROR(H44/F44,0)</f>
        <v>0</v>
      </c>
      <c r="K44" s="86"/>
      <c r="L44" s="140"/>
      <c r="M44" s="87"/>
      <c r="N44" s="90"/>
      <c r="O44" s="42"/>
      <c r="P44" s="83"/>
      <c r="R44" s="89"/>
      <c r="S44" s="86"/>
      <c r="T44" s="90"/>
      <c r="U44" s="83"/>
      <c r="W44" s="83"/>
      <c r="Y44" s="83"/>
      <c r="AA44" s="83"/>
      <c r="AB44" s="83"/>
      <c r="AD44" s="83"/>
      <c r="AF44" s="83"/>
      <c r="AG44" s="91"/>
      <c r="AH44" s="83"/>
      <c r="AI44" s="83"/>
    </row>
    <row r="45" spans="1:35" s="99" customFormat="1" ht="5" customHeight="1" x14ac:dyDescent="0.6">
      <c r="A45" s="92"/>
      <c r="B45" s="93"/>
      <c r="C45" s="94"/>
      <c r="D45" s="95"/>
      <c r="E45" s="78"/>
      <c r="F45" s="127"/>
      <c r="G45" s="128"/>
      <c r="H45" s="127"/>
      <c r="I45" s="97"/>
      <c r="J45" s="142"/>
      <c r="K45" s="97"/>
      <c r="L45" s="79"/>
      <c r="M45" s="79"/>
      <c r="N45" s="79"/>
      <c r="O45" s="56"/>
      <c r="P45" s="98"/>
      <c r="R45" s="97"/>
      <c r="S45" s="97"/>
      <c r="T45" s="97"/>
      <c r="U45" s="98"/>
      <c r="W45" s="98"/>
      <c r="Y45" s="98"/>
      <c r="AA45" s="98"/>
      <c r="AB45" s="98"/>
      <c r="AD45" s="98"/>
      <c r="AF45" s="98"/>
      <c r="AG45" s="100"/>
      <c r="AH45" s="98"/>
      <c r="AI45" s="98"/>
    </row>
    <row r="46" spans="1:35" s="88" customFormat="1" ht="16" customHeight="1" x14ac:dyDescent="0.6">
      <c r="A46" s="84"/>
      <c r="B46" s="85"/>
      <c r="C46" s="117" t="s">
        <v>110</v>
      </c>
      <c r="D46" s="53"/>
      <c r="E46" s="83"/>
      <c r="F46" s="3">
        <v>336745</v>
      </c>
      <c r="G46" s="121"/>
      <c r="J46" s="143"/>
      <c r="K46" s="86"/>
      <c r="L46" s="3"/>
      <c r="M46" s="101"/>
      <c r="N46" s="141">
        <f>IFERROR(L46/F46,0)</f>
        <v>0</v>
      </c>
      <c r="O46" s="56"/>
      <c r="P46" s="83"/>
      <c r="R46" s="89"/>
      <c r="S46" s="86"/>
      <c r="T46" s="90"/>
      <c r="U46" s="83"/>
      <c r="W46" s="83"/>
      <c r="Y46" s="83"/>
      <c r="AA46" s="83"/>
      <c r="AB46" s="83"/>
      <c r="AD46" s="83"/>
      <c r="AF46" s="83"/>
      <c r="AG46" s="91"/>
      <c r="AH46" s="83"/>
      <c r="AI46" s="83"/>
    </row>
    <row r="47" spans="1:35" s="99" customFormat="1" ht="5" customHeight="1" thickBot="1" x14ac:dyDescent="0.8">
      <c r="A47" s="92"/>
      <c r="B47" s="93"/>
      <c r="C47" s="173"/>
      <c r="D47" s="173"/>
      <c r="E47" s="78"/>
      <c r="F47" s="102"/>
      <c r="G47" s="96"/>
      <c r="H47" s="102"/>
      <c r="I47" s="78"/>
      <c r="J47" s="144"/>
      <c r="K47" s="78"/>
      <c r="L47" s="103"/>
      <c r="M47" s="78"/>
      <c r="N47" s="144"/>
      <c r="O47" s="42"/>
      <c r="P47" s="98"/>
      <c r="R47" s="97"/>
      <c r="S47" s="97"/>
      <c r="T47" s="97"/>
      <c r="U47" s="98"/>
      <c r="W47" s="98"/>
      <c r="Y47" s="98"/>
      <c r="AA47" s="98"/>
      <c r="AB47" s="98"/>
      <c r="AD47" s="98"/>
      <c r="AF47" s="98"/>
      <c r="AG47" s="100"/>
      <c r="AH47" s="98"/>
      <c r="AI47" s="98"/>
    </row>
    <row r="48" spans="1:35" s="88" customFormat="1" ht="16" customHeight="1" x14ac:dyDescent="0.6">
      <c r="A48" s="84"/>
      <c r="B48" s="85"/>
      <c r="C48" s="175" t="s">
        <v>0</v>
      </c>
      <c r="D48" s="176"/>
      <c r="E48" s="83"/>
      <c r="F48" s="67">
        <f>SUM(F44:F46)</f>
        <v>336745</v>
      </c>
      <c r="G48" s="21"/>
      <c r="H48" s="67">
        <f>H44</f>
        <v>0</v>
      </c>
      <c r="I48" s="83"/>
      <c r="J48" s="141">
        <f>IFERROR(H48/F48,0)</f>
        <v>0</v>
      </c>
      <c r="K48" s="86"/>
      <c r="L48" s="67">
        <f>L46</f>
        <v>0</v>
      </c>
      <c r="M48" s="83"/>
      <c r="N48" s="141">
        <f>IFERROR(L48/F48,0)</f>
        <v>0</v>
      </c>
      <c r="O48" s="56"/>
      <c r="P48" s="83"/>
      <c r="R48" s="183"/>
      <c r="S48" s="183"/>
      <c r="T48" s="183"/>
      <c r="U48" s="83"/>
      <c r="W48" s="83"/>
      <c r="Y48" s="83"/>
      <c r="AA48" s="83"/>
      <c r="AB48" s="83"/>
      <c r="AD48" s="83"/>
      <c r="AF48" s="83"/>
      <c r="AG48" s="91"/>
      <c r="AH48" s="83"/>
      <c r="AI48" s="83"/>
    </row>
    <row r="49" spans="1:35" ht="11" customHeight="1" x14ac:dyDescent="0.65">
      <c r="B49" s="69"/>
      <c r="C49" s="104"/>
      <c r="D49" s="105"/>
      <c r="E49" s="106"/>
      <c r="F49" s="107"/>
      <c r="G49" s="106"/>
      <c r="H49" s="106"/>
      <c r="I49" s="108"/>
      <c r="J49" s="106"/>
      <c r="K49" s="108"/>
      <c r="L49" s="107"/>
      <c r="M49" s="108"/>
      <c r="N49" s="107"/>
      <c r="O49" s="73"/>
      <c r="P49" s="109"/>
      <c r="Q49" s="10"/>
      <c r="R49" s="11"/>
      <c r="S49" s="110"/>
      <c r="T49" s="11"/>
    </row>
    <row r="50" spans="1:35" ht="14" customHeight="1" x14ac:dyDescent="0.65">
      <c r="B50" s="13"/>
      <c r="C50" s="111"/>
      <c r="D50" s="81"/>
      <c r="E50" s="21"/>
      <c r="F50" s="112"/>
      <c r="G50" s="110"/>
      <c r="H50" s="110"/>
      <c r="J50" s="110"/>
      <c r="K50" s="110"/>
      <c r="L50" s="112"/>
      <c r="M50" s="110"/>
      <c r="N50" s="112"/>
      <c r="Q50" s="110"/>
      <c r="R50" s="11"/>
      <c r="S50" s="21"/>
      <c r="T50" s="129"/>
    </row>
    <row r="51" spans="1:35" s="20" customFormat="1" ht="20" customHeight="1" x14ac:dyDescent="0.6">
      <c r="A51" s="19"/>
      <c r="B51" s="29" t="s">
        <v>93</v>
      </c>
      <c r="C51" s="113"/>
      <c r="D51" s="114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5"/>
      <c r="Y51" s="32"/>
      <c r="Z51" s="116"/>
      <c r="AA51" s="32"/>
      <c r="AB51" s="32"/>
    </row>
    <row r="52" spans="1:35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5" customHeight="1" x14ac:dyDescent="0.6">
      <c r="A53" s="10"/>
      <c r="B53" s="40"/>
      <c r="C53" s="160"/>
      <c r="D53" s="160"/>
      <c r="F53" s="161" t="s">
        <v>81</v>
      </c>
      <c r="G53" s="162"/>
      <c r="H53" s="163"/>
      <c r="I53" s="44"/>
      <c r="J53" s="164" t="s">
        <v>82</v>
      </c>
      <c r="K53" s="165"/>
      <c r="L53" s="166"/>
      <c r="M53" s="44"/>
      <c r="N53" s="164" t="s">
        <v>2</v>
      </c>
      <c r="O53" s="165"/>
      <c r="P53" s="166"/>
      <c r="Q53" s="44"/>
      <c r="R53" s="157" t="s">
        <v>3</v>
      </c>
      <c r="S53" s="44"/>
      <c r="T53" s="157" t="s">
        <v>6</v>
      </c>
      <c r="U53" s="44"/>
      <c r="V53" s="157" t="s">
        <v>4</v>
      </c>
      <c r="W53" s="44"/>
      <c r="X53" s="157" t="s">
        <v>7</v>
      </c>
      <c r="Y53" s="44"/>
      <c r="Z53" s="157" t="s">
        <v>0</v>
      </c>
      <c r="AA53" s="42"/>
      <c r="AD53" s="10"/>
      <c r="AF53" s="10"/>
      <c r="AG53" s="10"/>
      <c r="AH53" s="10"/>
      <c r="AI53" s="10"/>
    </row>
    <row r="54" spans="1:35" ht="5" customHeight="1" x14ac:dyDescent="0.6">
      <c r="A54" s="10"/>
      <c r="B54" s="40"/>
      <c r="C54" s="160"/>
      <c r="D54" s="160"/>
      <c r="F54" s="43"/>
      <c r="J54" s="167"/>
      <c r="K54" s="168"/>
      <c r="L54" s="169"/>
      <c r="N54" s="167"/>
      <c r="O54" s="168"/>
      <c r="P54" s="169"/>
      <c r="R54" s="158"/>
      <c r="T54" s="158"/>
      <c r="V54" s="158"/>
      <c r="X54" s="158"/>
      <c r="Z54" s="158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75">
      <c r="B55" s="46"/>
      <c r="C55" s="160"/>
      <c r="D55" s="160"/>
      <c r="E55" s="44"/>
      <c r="F55" s="47" t="s">
        <v>1</v>
      </c>
      <c r="G55" s="44"/>
      <c r="H55" s="47" t="s">
        <v>89</v>
      </c>
      <c r="J55" s="170"/>
      <c r="K55" s="171"/>
      <c r="L55" s="172"/>
      <c r="N55" s="170"/>
      <c r="O55" s="171"/>
      <c r="P55" s="172"/>
      <c r="R55" s="159"/>
      <c r="T55" s="159"/>
      <c r="V55" s="159"/>
      <c r="X55" s="159"/>
      <c r="Z55" s="159"/>
      <c r="AA55" s="48"/>
      <c r="AB55" s="44"/>
    </row>
    <row r="56" spans="1:35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" customHeight="1" x14ac:dyDescent="0.65">
      <c r="B58" s="51"/>
      <c r="C58" s="188" t="s">
        <v>95</v>
      </c>
      <c r="D58" s="189" t="s">
        <v>83</v>
      </c>
      <c r="E58" s="21"/>
      <c r="F58" s="3"/>
      <c r="G58" s="121"/>
      <c r="H58" s="3">
        <v>148915</v>
      </c>
      <c r="I58" s="121"/>
      <c r="J58" s="193">
        <v>59620</v>
      </c>
      <c r="K58" s="194"/>
      <c r="L58" s="195"/>
      <c r="M58" s="121"/>
      <c r="N58" s="193">
        <v>110000</v>
      </c>
      <c r="O58" s="194"/>
      <c r="P58" s="195"/>
      <c r="Q58" s="121"/>
      <c r="R58" s="3">
        <v>540000</v>
      </c>
      <c r="S58" s="121"/>
      <c r="T58" s="3"/>
      <c r="U58" s="121"/>
      <c r="V58" s="3">
        <v>7661580</v>
      </c>
      <c r="W58" s="121"/>
      <c r="X58" s="3"/>
      <c r="Y58" s="54"/>
      <c r="Z58" s="55">
        <f>SUM(F58:X58)</f>
        <v>8520115</v>
      </c>
      <c r="AA58" s="56"/>
      <c r="AB58" s="57"/>
      <c r="AD58" s="10"/>
      <c r="AF58" s="10"/>
      <c r="AG58" s="10"/>
      <c r="AH58" s="10"/>
      <c r="AI58" s="10"/>
    </row>
    <row r="59" spans="1:35" s="16" customFormat="1" ht="5" customHeight="1" x14ac:dyDescent="0.65">
      <c r="A59" s="9"/>
      <c r="B59" s="49"/>
      <c r="C59" s="50"/>
      <c r="D59" s="14"/>
      <c r="E59" s="15"/>
      <c r="F59" s="122"/>
      <c r="G59" s="123"/>
      <c r="H59" s="122"/>
      <c r="I59" s="124"/>
      <c r="J59" s="124"/>
      <c r="K59" s="123"/>
      <c r="L59" s="123"/>
      <c r="M59" s="124"/>
      <c r="N59" s="123"/>
      <c r="O59" s="124"/>
      <c r="P59" s="124"/>
      <c r="Q59" s="123"/>
      <c r="R59" s="125"/>
      <c r="S59" s="126"/>
      <c r="T59" s="124"/>
      <c r="U59" s="126"/>
      <c r="V59" s="124"/>
      <c r="W59" s="126"/>
      <c r="X59" s="124"/>
      <c r="Y59" s="62"/>
      <c r="Z59" s="11"/>
      <c r="AA59" s="18"/>
      <c r="AB59" s="15"/>
    </row>
    <row r="60" spans="1:35" ht="17" customHeight="1" x14ac:dyDescent="0.65">
      <c r="B60" s="51"/>
      <c r="C60" s="188" t="s">
        <v>96</v>
      </c>
      <c r="D60" s="189" t="s">
        <v>84</v>
      </c>
      <c r="E60" s="21"/>
      <c r="F60" s="3"/>
      <c r="G60" s="121"/>
      <c r="H60" s="3">
        <v>123915</v>
      </c>
      <c r="I60" s="121"/>
      <c r="J60" s="193">
        <v>974613</v>
      </c>
      <c r="K60" s="194"/>
      <c r="L60" s="195"/>
      <c r="M60" s="121"/>
      <c r="N60" s="193">
        <v>550400</v>
      </c>
      <c r="O60" s="194"/>
      <c r="P60" s="195"/>
      <c r="Q60" s="121"/>
      <c r="R60" s="3"/>
      <c r="S60" s="121"/>
      <c r="T60" s="3"/>
      <c r="U60" s="121"/>
      <c r="V60" s="3">
        <v>5325173</v>
      </c>
      <c r="W60" s="121"/>
      <c r="X60" s="3"/>
      <c r="Y60" s="54"/>
      <c r="Z60" s="55">
        <f>SUM(F60:X60)</f>
        <v>6974101</v>
      </c>
      <c r="AA60" s="56"/>
      <c r="AB60" s="57"/>
      <c r="AD60" s="10"/>
      <c r="AF60" s="10"/>
      <c r="AG60" s="10"/>
      <c r="AH60" s="10"/>
      <c r="AI60" s="10"/>
    </row>
    <row r="61" spans="1:35" s="16" customFormat="1" ht="5" customHeight="1" x14ac:dyDescent="0.65">
      <c r="A61" s="9"/>
      <c r="B61" s="49"/>
      <c r="C61" s="50"/>
      <c r="D61" s="14"/>
      <c r="E61" s="15"/>
      <c r="F61" s="122"/>
      <c r="G61" s="123"/>
      <c r="H61" s="122"/>
      <c r="I61" s="124"/>
      <c r="J61" s="124"/>
      <c r="K61" s="123"/>
      <c r="L61" s="123"/>
      <c r="M61" s="124"/>
      <c r="N61" s="123"/>
      <c r="O61" s="124"/>
      <c r="P61" s="124"/>
      <c r="Q61" s="123"/>
      <c r="R61" s="125"/>
      <c r="S61" s="126"/>
      <c r="T61" s="124"/>
      <c r="U61" s="126"/>
      <c r="V61" s="124"/>
      <c r="W61" s="126"/>
      <c r="X61" s="124"/>
      <c r="Y61" s="62"/>
      <c r="Z61" s="11"/>
      <c r="AA61" s="18"/>
      <c r="AB61" s="15"/>
    </row>
    <row r="62" spans="1:35" ht="17" customHeight="1" x14ac:dyDescent="0.65">
      <c r="B62" s="51"/>
      <c r="C62" s="188" t="s">
        <v>97</v>
      </c>
      <c r="D62" s="189" t="s">
        <v>85</v>
      </c>
      <c r="E62" s="21"/>
      <c r="F62" s="3"/>
      <c r="G62" s="121"/>
      <c r="H62" s="3">
        <v>33915</v>
      </c>
      <c r="I62" s="121"/>
      <c r="J62" s="193">
        <v>150000</v>
      </c>
      <c r="K62" s="194"/>
      <c r="L62" s="195"/>
      <c r="M62" s="121"/>
      <c r="N62" s="193"/>
      <c r="O62" s="194"/>
      <c r="P62" s="195"/>
      <c r="Q62" s="121"/>
      <c r="R62" s="3">
        <v>77660</v>
      </c>
      <c r="S62" s="121"/>
      <c r="T62" s="3"/>
      <c r="U62" s="121"/>
      <c r="V62" s="3">
        <v>7500000</v>
      </c>
      <c r="W62" s="121"/>
      <c r="X62" s="3"/>
      <c r="Y62" s="54"/>
      <c r="Z62" s="55">
        <f>SUM(F62:X62)</f>
        <v>7761575</v>
      </c>
      <c r="AA62" s="56"/>
      <c r="AB62" s="57"/>
      <c r="AD62" s="10"/>
      <c r="AF62" s="10"/>
      <c r="AG62" s="10"/>
      <c r="AH62" s="10"/>
      <c r="AI62" s="10"/>
    </row>
    <row r="63" spans="1:35" s="16" customFormat="1" ht="5" customHeight="1" x14ac:dyDescent="0.65">
      <c r="A63" s="9"/>
      <c r="B63" s="49"/>
      <c r="C63" s="50"/>
      <c r="D63" s="14"/>
      <c r="E63" s="15"/>
      <c r="F63" s="122"/>
      <c r="G63" s="123"/>
      <c r="H63" s="122"/>
      <c r="I63" s="124"/>
      <c r="J63" s="124"/>
      <c r="K63" s="123"/>
      <c r="L63" s="123"/>
      <c r="M63" s="124"/>
      <c r="N63" s="123"/>
      <c r="O63" s="124"/>
      <c r="P63" s="124"/>
      <c r="Q63" s="123"/>
      <c r="R63" s="125"/>
      <c r="S63" s="126"/>
      <c r="T63" s="124"/>
      <c r="U63" s="126"/>
      <c r="V63" s="124"/>
      <c r="W63" s="126"/>
      <c r="X63" s="124"/>
      <c r="Y63" s="62"/>
      <c r="Z63" s="11"/>
      <c r="AA63" s="18"/>
      <c r="AB63" s="15"/>
    </row>
    <row r="64" spans="1:35" ht="17" customHeight="1" x14ac:dyDescent="0.65">
      <c r="B64" s="51"/>
      <c r="C64" s="188" t="s">
        <v>98</v>
      </c>
      <c r="D64" s="189" t="s">
        <v>86</v>
      </c>
      <c r="E64" s="21"/>
      <c r="F64" s="3"/>
      <c r="G64" s="121"/>
      <c r="H64" s="3">
        <v>30000</v>
      </c>
      <c r="I64" s="121"/>
      <c r="J64" s="193" t="s">
        <v>128</v>
      </c>
      <c r="K64" s="194"/>
      <c r="L64" s="195"/>
      <c r="M64" s="121"/>
      <c r="N64" s="193">
        <v>111353</v>
      </c>
      <c r="O64" s="194"/>
      <c r="P64" s="195"/>
      <c r="Q64" s="121"/>
      <c r="R64" s="3">
        <v>45000</v>
      </c>
      <c r="S64" s="121"/>
      <c r="T64" s="3"/>
      <c r="U64" s="121"/>
      <c r="V64" s="3">
        <v>1310682</v>
      </c>
      <c r="W64" s="121"/>
      <c r="X64" s="3"/>
      <c r="Y64" s="54"/>
      <c r="Z64" s="55">
        <f>SUM(F64:X64)</f>
        <v>1497035</v>
      </c>
      <c r="AA64" s="56"/>
      <c r="AB64" s="57"/>
      <c r="AD64" s="10"/>
      <c r="AF64" s="10"/>
      <c r="AG64" s="10"/>
      <c r="AH64" s="10"/>
      <c r="AI64" s="10"/>
    </row>
    <row r="65" spans="1:35" s="16" customFormat="1" ht="5" customHeight="1" x14ac:dyDescent="0.65">
      <c r="A65" s="9"/>
      <c r="B65" s="49"/>
      <c r="C65" s="50"/>
      <c r="D65" s="14"/>
      <c r="E65" s="15"/>
      <c r="F65" s="122"/>
      <c r="G65" s="123"/>
      <c r="H65" s="122"/>
      <c r="I65" s="124"/>
      <c r="J65" s="124"/>
      <c r="K65" s="123"/>
      <c r="L65" s="123"/>
      <c r="M65" s="124"/>
      <c r="N65" s="123"/>
      <c r="O65" s="124"/>
      <c r="P65" s="124"/>
      <c r="Q65" s="123"/>
      <c r="R65" s="125"/>
      <c r="S65" s="126"/>
      <c r="T65" s="124"/>
      <c r="U65" s="126"/>
      <c r="V65" s="124"/>
      <c r="W65" s="126"/>
      <c r="X65" s="124"/>
      <c r="Y65" s="62"/>
      <c r="Z65" s="11"/>
      <c r="AA65" s="18"/>
      <c r="AB65" s="15"/>
    </row>
    <row r="66" spans="1:35" s="11" customFormat="1" ht="17" customHeight="1" x14ac:dyDescent="0.65">
      <c r="A66" s="9"/>
      <c r="B66" s="51"/>
      <c r="C66" s="188" t="s">
        <v>99</v>
      </c>
      <c r="D66" s="189" t="s">
        <v>87</v>
      </c>
      <c r="E66" s="21"/>
      <c r="F66" s="3"/>
      <c r="G66" s="121"/>
      <c r="H66" s="3"/>
      <c r="I66" s="121"/>
      <c r="J66" s="193"/>
      <c r="K66" s="194"/>
      <c r="L66" s="195"/>
      <c r="M66" s="121"/>
      <c r="N66" s="193">
        <v>99600</v>
      </c>
      <c r="O66" s="194"/>
      <c r="P66" s="195"/>
      <c r="Q66" s="121"/>
      <c r="R66" s="3"/>
      <c r="S66" s="121"/>
      <c r="T66" s="3"/>
      <c r="U66" s="121"/>
      <c r="V66" s="3"/>
      <c r="W66" s="121"/>
      <c r="X66" s="3"/>
      <c r="Y66" s="54"/>
      <c r="Z66" s="55">
        <f>SUM(F66:X66)</f>
        <v>99600</v>
      </c>
      <c r="AA66" s="56"/>
      <c r="AB66" s="57"/>
    </row>
    <row r="67" spans="1:35" ht="5" customHeight="1" thickBot="1" x14ac:dyDescent="0.8">
      <c r="A67" s="13"/>
      <c r="B67" s="49"/>
      <c r="C67" s="173"/>
      <c r="D67" s="173"/>
      <c r="E67" s="14"/>
      <c r="F67" s="64"/>
      <c r="G67" s="10"/>
      <c r="H67" s="64"/>
      <c r="I67" s="10"/>
      <c r="J67" s="174"/>
      <c r="K67" s="174"/>
      <c r="L67" s="174"/>
      <c r="M67" s="10"/>
      <c r="N67" s="174"/>
      <c r="O67" s="174"/>
      <c r="P67" s="174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" customHeight="1" x14ac:dyDescent="0.65">
      <c r="A68" s="118"/>
      <c r="B68" s="119"/>
      <c r="C68" s="175" t="s">
        <v>0</v>
      </c>
      <c r="D68" s="176"/>
      <c r="E68" s="57"/>
      <c r="F68" s="67">
        <f>SUM(F58:F66)</f>
        <v>0</v>
      </c>
      <c r="G68" s="21"/>
      <c r="H68" s="68">
        <f>SUM(H58:H66)</f>
        <v>336745</v>
      </c>
      <c r="I68" s="57"/>
      <c r="J68" s="196">
        <f>SUM(J58:L66)</f>
        <v>1184233</v>
      </c>
      <c r="K68" s="197"/>
      <c r="L68" s="198"/>
      <c r="M68" s="57"/>
      <c r="N68" s="196">
        <f>SUM(N58:P66)</f>
        <v>871353</v>
      </c>
      <c r="O68" s="197"/>
      <c r="P68" s="198"/>
      <c r="Q68" s="57"/>
      <c r="R68" s="67">
        <f>SUM(R58:R66)</f>
        <v>662660</v>
      </c>
      <c r="S68" s="57"/>
      <c r="T68" s="67">
        <f>SUM(T58:T66)</f>
        <v>0</v>
      </c>
      <c r="U68" s="57"/>
      <c r="V68" s="68">
        <f>SUM(V58:V66)</f>
        <v>21797435</v>
      </c>
      <c r="W68" s="57"/>
      <c r="X68" s="68">
        <f>SUM(X58:X66)</f>
        <v>0</v>
      </c>
      <c r="Y68" s="57"/>
      <c r="Z68" s="68">
        <f>SUM(Z58:Z66)</f>
        <v>24852426</v>
      </c>
      <c r="AA68" s="56"/>
      <c r="AB68" s="120"/>
    </row>
    <row r="69" spans="1:35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.5" x14ac:dyDescent="0.65">
      <c r="A71" s="9"/>
      <c r="B71" s="9"/>
      <c r="C71" s="129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.5" x14ac:dyDescent="0.65">
      <c r="A72" s="9"/>
      <c r="B72" s="9"/>
      <c r="C72" s="129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" customHeight="1" x14ac:dyDescent="0.65">
      <c r="AD74" s="10"/>
      <c r="AF74" s="10"/>
      <c r="AG74" s="10"/>
      <c r="AH74" s="10"/>
      <c r="AI74" s="10"/>
    </row>
    <row r="75" spans="1:35" ht="23" customHeight="1" x14ac:dyDescent="0.65">
      <c r="AD75" s="10"/>
      <c r="AF75" s="10"/>
      <c r="AG75" s="10"/>
      <c r="AH75" s="10"/>
      <c r="AI75" s="10"/>
    </row>
    <row r="76" spans="1:35" ht="23" customHeight="1" x14ac:dyDescent="0.65">
      <c r="AD76" s="10"/>
      <c r="AF76" s="10"/>
      <c r="AG76" s="10"/>
      <c r="AH76" s="10"/>
      <c r="AI76" s="10"/>
    </row>
    <row r="77" spans="1:35" ht="23" customHeight="1" x14ac:dyDescent="0.65">
      <c r="AD77" s="10"/>
      <c r="AF77" s="10"/>
      <c r="AG77" s="10"/>
      <c r="AH77" s="10"/>
      <c r="AI77" s="10"/>
    </row>
    <row r="78" spans="1:35" ht="23" customHeight="1" x14ac:dyDescent="0.65">
      <c r="AD78" s="10"/>
      <c r="AF78" s="10"/>
      <c r="AG78" s="10"/>
      <c r="AH78" s="10"/>
      <c r="AI78" s="10"/>
    </row>
    <row r="79" spans="1:35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C67:D67"/>
    <mergeCell ref="J67:L67"/>
    <mergeCell ref="N67:P67"/>
    <mergeCell ref="C68:D68"/>
    <mergeCell ref="J68:L68"/>
    <mergeCell ref="N68:P68"/>
    <mergeCell ref="C64:D64"/>
    <mergeCell ref="J64:L64"/>
    <mergeCell ref="N64:P64"/>
    <mergeCell ref="C66:D66"/>
    <mergeCell ref="J66:L66"/>
    <mergeCell ref="N66:P66"/>
    <mergeCell ref="C60:D60"/>
    <mergeCell ref="J60:L60"/>
    <mergeCell ref="N60:P60"/>
    <mergeCell ref="C62:D62"/>
    <mergeCell ref="J62:L62"/>
    <mergeCell ref="N62:P62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J27:L27"/>
    <mergeCell ref="N27:P27"/>
    <mergeCell ref="J29:L29"/>
    <mergeCell ref="N29:P29"/>
    <mergeCell ref="J31:L31"/>
    <mergeCell ref="N31:P31"/>
    <mergeCell ref="J21:L21"/>
    <mergeCell ref="N21:P21"/>
    <mergeCell ref="J23:L23"/>
    <mergeCell ref="N23:P23"/>
    <mergeCell ref="J25:L25"/>
    <mergeCell ref="N25:P25"/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23</vt:i4>
      </vt:variant>
      <vt:variant>
        <vt:lpstr>Named Ranges</vt:lpstr>
      </vt:variant>
      <vt:variant>
        <vt:i4>22</vt:i4>
      </vt:variant>
    </vt:vector>
  </HeadingPairs>
  <TitlesOfParts>
    <vt:vector size="45" baseType="lpstr">
      <vt:lpstr>Data</vt:lpstr>
      <vt:lpstr>Summary</vt:lpstr>
      <vt:lpstr>ddConsortia</vt:lpstr>
      <vt:lpstr>BPACE</vt:lpstr>
      <vt:lpstr>Bassett</vt:lpstr>
      <vt:lpstr>Charter Oak</vt:lpstr>
      <vt:lpstr>Covina</vt:lpstr>
      <vt:lpstr>HLP</vt:lpstr>
      <vt:lpstr>Mt. SAC</vt:lpstr>
      <vt:lpstr>PUSD</vt:lpstr>
      <vt:lpstr>RUSD</vt:lpstr>
      <vt:lpstr>Walnut</vt:lpstr>
      <vt:lpstr>Consortium Shared Costs</vt:lpstr>
      <vt:lpstr>Sheet11</vt:lpstr>
      <vt:lpstr>Sheet12</vt:lpstr>
      <vt:lpstr>Sheet13</vt:lpstr>
      <vt:lpstr>Sheet14</vt:lpstr>
      <vt:lpstr>Sheet15</vt:lpstr>
      <vt:lpstr>Sheet16</vt:lpstr>
      <vt:lpstr>Sheet17</vt:lpstr>
      <vt:lpstr>Sheet18</vt:lpstr>
      <vt:lpstr>Sheet19</vt:lpstr>
      <vt:lpstr>Sheet20</vt:lpstr>
      <vt:lpstr>ddConsortium</vt:lpstr>
      <vt:lpstr>Bassett!Print_Area</vt:lpstr>
      <vt:lpstr>BPACE!Print_Area</vt:lpstr>
      <vt:lpstr>'Charter Oak'!Print_Area</vt:lpstr>
      <vt:lpstr>'Consortium Shared Costs'!Print_Area</vt:lpstr>
      <vt:lpstr>Covina!Print_Area</vt:lpstr>
      <vt:lpstr>HLP!Print_Area</vt:lpstr>
      <vt:lpstr>'Mt. SAC'!Print_Area</vt:lpstr>
      <vt:lpstr>PUSD!Print_Area</vt:lpstr>
      <vt:lpstr>RUSD!Print_Area</vt:lpstr>
      <vt:lpstr>Sheet11!Print_Area</vt:lpstr>
      <vt:lpstr>Sheet12!Print_Area</vt:lpstr>
      <vt:lpstr>Sheet13!Print_Area</vt:lpstr>
      <vt:lpstr>Sheet14!Print_Area</vt:lpstr>
      <vt:lpstr>Sheet15!Print_Area</vt:lpstr>
      <vt:lpstr>Sheet16!Print_Area</vt:lpstr>
      <vt:lpstr>Sheet17!Print_Area</vt:lpstr>
      <vt:lpstr>Sheet18!Print_Area</vt:lpstr>
      <vt:lpstr>Sheet19!Print_Area</vt:lpstr>
      <vt:lpstr>Sheet20!Print_Area</vt:lpstr>
      <vt:lpstr>Summary!Print_Area</vt:lpstr>
      <vt:lpstr>Walnut!Print_Area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Carlene Feichter</dc:creator>
  <cp:lastModifiedBy>Greg Hill Jr.</cp:lastModifiedBy>
  <cp:lastPrinted>2015-10-06T23:27:55Z</cp:lastPrinted>
  <dcterms:created xsi:type="dcterms:W3CDTF">2014-05-13T19:18:33Z</dcterms:created>
  <dcterms:modified xsi:type="dcterms:W3CDTF">2015-11-30T23:20:55Z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