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33 Monterey\"/>
    </mc:Choice>
  </mc:AlternateContent>
  <bookViews>
    <workbookView xWindow="9885" yWindow="2615" windowWidth="19440" windowHeight="15480" tabRatio="500"/>
  </bookViews>
  <sheets>
    <sheet name="Summary" sheetId="6" r:id="rId1"/>
    <sheet name="ddConsortia" sheetId="11" state="hidden" r:id="rId2"/>
    <sheet name="Sheet1" sheetId="13" r:id="rId3"/>
    <sheet name="Sheet2" sheetId="37" r:id="rId4"/>
    <sheet name="Sheet3" sheetId="19" r:id="rId5"/>
    <sheet name="Sheet4" sheetId="20" r:id="rId6"/>
    <sheet name="Sheet5" sheetId="21" r:id="rId7"/>
    <sheet name="Sheet6" sheetId="22" r:id="rId8"/>
    <sheet name="Sheet7" sheetId="23" r:id="rId9"/>
    <sheet name="Sheet8" sheetId="24" r:id="rId10"/>
    <sheet name="Sheet9" sheetId="25" r:id="rId11"/>
    <sheet name="Sheet10" sheetId="26" r:id="rId12"/>
    <sheet name="Sheet11" sheetId="27" r:id="rId13"/>
    <sheet name="Sheet12" sheetId="28" r:id="rId14"/>
    <sheet name="Sheet13" sheetId="29" r:id="rId15"/>
    <sheet name="Sheet14" sheetId="30" r:id="rId16"/>
    <sheet name="Sheet15" sheetId="31" r:id="rId17"/>
    <sheet name="Sheet16" sheetId="32" r:id="rId18"/>
    <sheet name="Sheet17" sheetId="33" r:id="rId19"/>
    <sheet name="Sheet18" sheetId="34" r:id="rId20"/>
    <sheet name="Sheet19" sheetId="35" r:id="rId21"/>
    <sheet name="Sheet20" sheetId="36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2">Sheet1!$A$1:$L$55</definedName>
    <definedName name="_xlnm.Print_Area" localSheetId="11">Sheet10!$A$1:$L$55</definedName>
    <definedName name="_xlnm.Print_Area" localSheetId="12">Sheet11!$A$1:$L$55</definedName>
    <definedName name="_xlnm.Print_Area" localSheetId="13">Sheet12!$A$1:$L$55</definedName>
    <definedName name="_xlnm.Print_Area" localSheetId="14">Sheet13!$A$1:$L$55</definedName>
    <definedName name="_xlnm.Print_Area" localSheetId="15">Sheet14!$A$1:$L$55</definedName>
    <definedName name="_xlnm.Print_Area" localSheetId="16">Sheet15!$A$1:$L$55</definedName>
    <definedName name="_xlnm.Print_Area" localSheetId="17">Sheet16!$A$1:$L$55</definedName>
    <definedName name="_xlnm.Print_Area" localSheetId="18">Sheet17!$A$1:$L$55</definedName>
    <definedName name="_xlnm.Print_Area" localSheetId="19">Sheet18!$A$1:$L$55</definedName>
    <definedName name="_xlnm.Print_Area" localSheetId="20">Sheet19!$A$1:$L$55</definedName>
    <definedName name="_xlnm.Print_Area" localSheetId="3">Sheet2!$A$1:$L$55</definedName>
    <definedName name="_xlnm.Print_Area" localSheetId="21">Sheet20!$A$1:$L$55</definedName>
    <definedName name="_xlnm.Print_Area" localSheetId="4">Sheet3!$A$1:$L$55</definedName>
    <definedName name="_xlnm.Print_Area" localSheetId="5">Sheet4!$A$1:$L$55</definedName>
    <definedName name="_xlnm.Print_Area" localSheetId="6">Sheet5!$A$1:$L$55</definedName>
    <definedName name="_xlnm.Print_Area" localSheetId="7">Sheet6!$A$1:$L$55</definedName>
    <definedName name="_xlnm.Print_Area" localSheetId="8">Sheet7!$A$1:$L$55</definedName>
    <definedName name="_xlnm.Print_Area" localSheetId="9">Sheet8!$A$1:$L$55</definedName>
    <definedName name="_xlnm.Print_Area" localSheetId="10">Sheet9!$A$1:$L$55</definedName>
    <definedName name="_xlnm.Print_Area" localSheetId="0">Summary!$A$1:$L$53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5" i="6" l="1"/>
  <c r="I37" i="6" l="1"/>
  <c r="K51" i="6"/>
  <c r="K49" i="6"/>
  <c r="K47" i="6"/>
  <c r="K43" i="6"/>
  <c r="K41" i="6"/>
  <c r="K39" i="6"/>
  <c r="K37" i="6"/>
  <c r="G28" i="6"/>
  <c r="K28" i="6" s="1"/>
  <c r="K26" i="6"/>
  <c r="K24" i="6"/>
  <c r="G22" i="6"/>
  <c r="K22" i="6" s="1"/>
  <c r="G20" i="6"/>
  <c r="K20" i="6" s="1"/>
  <c r="K18" i="6"/>
  <c r="K16" i="6"/>
  <c r="K53" i="37"/>
  <c r="K51" i="37"/>
  <c r="K49" i="37"/>
  <c r="K47" i="37"/>
  <c r="K45" i="37"/>
  <c r="K43" i="37"/>
  <c r="K41" i="37"/>
  <c r="K39" i="37"/>
  <c r="K30" i="37"/>
  <c r="K28" i="37"/>
  <c r="K26" i="37"/>
  <c r="K24" i="37"/>
  <c r="K22" i="37"/>
  <c r="K20" i="37"/>
  <c r="K18" i="37"/>
  <c r="E8" i="37"/>
  <c r="K53" i="36"/>
  <c r="K51" i="36"/>
  <c r="K49" i="36"/>
  <c r="K47" i="36"/>
  <c r="K45" i="36"/>
  <c r="K43" i="36"/>
  <c r="K41" i="36"/>
  <c r="K39" i="36"/>
  <c r="K30" i="36"/>
  <c r="K28" i="36"/>
  <c r="K26" i="36"/>
  <c r="K24" i="36"/>
  <c r="K22" i="36"/>
  <c r="K20" i="36"/>
  <c r="K18" i="36"/>
  <c r="E8" i="36"/>
  <c r="K53" i="35"/>
  <c r="K51" i="35"/>
  <c r="K49" i="35"/>
  <c r="K47" i="35"/>
  <c r="K45" i="35"/>
  <c r="K43" i="35"/>
  <c r="K41" i="35"/>
  <c r="K39" i="35"/>
  <c r="K30" i="35"/>
  <c r="K28" i="35"/>
  <c r="K26" i="35"/>
  <c r="K24" i="35"/>
  <c r="K22" i="35"/>
  <c r="K20" i="35"/>
  <c r="K18" i="35"/>
  <c r="E8" i="35"/>
  <c r="K53" i="34"/>
  <c r="K51" i="34"/>
  <c r="K49" i="34"/>
  <c r="K47" i="34"/>
  <c r="K45" i="34"/>
  <c r="K43" i="34"/>
  <c r="K41" i="34"/>
  <c r="K39" i="34"/>
  <c r="K30" i="34"/>
  <c r="K28" i="34"/>
  <c r="K26" i="34"/>
  <c r="K24" i="34"/>
  <c r="K22" i="34"/>
  <c r="K20" i="34"/>
  <c r="K18" i="34"/>
  <c r="E8" i="34"/>
  <c r="K53" i="33"/>
  <c r="K51" i="33"/>
  <c r="K49" i="33"/>
  <c r="K47" i="33"/>
  <c r="K45" i="33"/>
  <c r="K43" i="33"/>
  <c r="K41" i="33"/>
  <c r="K39" i="33"/>
  <c r="K30" i="33"/>
  <c r="K28" i="33"/>
  <c r="K26" i="33"/>
  <c r="K24" i="33"/>
  <c r="K22" i="33"/>
  <c r="K20" i="33"/>
  <c r="K18" i="33"/>
  <c r="E8" i="33"/>
  <c r="K53" i="32"/>
  <c r="K51" i="32"/>
  <c r="K49" i="32"/>
  <c r="K47" i="32"/>
  <c r="K45" i="32"/>
  <c r="K43" i="32"/>
  <c r="K41" i="32"/>
  <c r="K39" i="32"/>
  <c r="K30" i="32"/>
  <c r="K28" i="32"/>
  <c r="K26" i="32"/>
  <c r="K24" i="32"/>
  <c r="K22" i="32"/>
  <c r="K20" i="32"/>
  <c r="K18" i="32"/>
  <c r="E8" i="32"/>
  <c r="K53" i="31"/>
  <c r="K51" i="31"/>
  <c r="K49" i="31"/>
  <c r="K47" i="31"/>
  <c r="K45" i="31"/>
  <c r="K43" i="31"/>
  <c r="K41" i="31"/>
  <c r="K39" i="31"/>
  <c r="K30" i="31"/>
  <c r="K28" i="31"/>
  <c r="K26" i="31"/>
  <c r="K24" i="31"/>
  <c r="K22" i="31"/>
  <c r="K20" i="31"/>
  <c r="K18" i="31"/>
  <c r="E8" i="31"/>
  <c r="K53" i="30"/>
  <c r="K51" i="30"/>
  <c r="K49" i="30"/>
  <c r="K47" i="30"/>
  <c r="K45" i="30"/>
  <c r="K43" i="30"/>
  <c r="K41" i="30"/>
  <c r="K39" i="30"/>
  <c r="K30" i="30"/>
  <c r="K28" i="30"/>
  <c r="K26" i="30"/>
  <c r="K24" i="30"/>
  <c r="K22" i="30"/>
  <c r="K20" i="30"/>
  <c r="K18" i="30"/>
  <c r="E8" i="30"/>
  <c r="K53" i="29"/>
  <c r="K51" i="29"/>
  <c r="K49" i="29"/>
  <c r="K47" i="29"/>
  <c r="K45" i="29"/>
  <c r="K43" i="29"/>
  <c r="K41" i="29"/>
  <c r="K39" i="29"/>
  <c r="K30" i="29"/>
  <c r="K28" i="29"/>
  <c r="K26" i="29"/>
  <c r="K24" i="29"/>
  <c r="K22" i="29"/>
  <c r="K20" i="29"/>
  <c r="K18" i="29"/>
  <c r="E8" i="29"/>
  <c r="K53" i="28"/>
  <c r="K51" i="28"/>
  <c r="K49" i="28"/>
  <c r="K47" i="28"/>
  <c r="K45" i="28"/>
  <c r="K43" i="28"/>
  <c r="K41" i="28"/>
  <c r="K39" i="28"/>
  <c r="K30" i="28"/>
  <c r="K28" i="28"/>
  <c r="K26" i="28"/>
  <c r="K24" i="28"/>
  <c r="K22" i="28"/>
  <c r="K20" i="28"/>
  <c r="K18" i="28"/>
  <c r="E8" i="28"/>
  <c r="K53" i="27"/>
  <c r="K51" i="27"/>
  <c r="K49" i="27"/>
  <c r="K47" i="27"/>
  <c r="K45" i="27"/>
  <c r="K43" i="27"/>
  <c r="K41" i="27"/>
  <c r="K39" i="27"/>
  <c r="K30" i="27"/>
  <c r="K28" i="27"/>
  <c r="K26" i="27"/>
  <c r="K24" i="27"/>
  <c r="K22" i="27"/>
  <c r="K20" i="27"/>
  <c r="K18" i="27"/>
  <c r="E8" i="27"/>
  <c r="K53" i="26"/>
  <c r="K51" i="26"/>
  <c r="K49" i="26"/>
  <c r="K47" i="26"/>
  <c r="K45" i="26"/>
  <c r="K43" i="26"/>
  <c r="K41" i="26"/>
  <c r="K39" i="26"/>
  <c r="K30" i="26"/>
  <c r="K28" i="26"/>
  <c r="K26" i="26"/>
  <c r="K24" i="26"/>
  <c r="K22" i="26"/>
  <c r="K20" i="26"/>
  <c r="K18" i="26"/>
  <c r="E8" i="26"/>
  <c r="K53" i="25"/>
  <c r="K51" i="25"/>
  <c r="K49" i="25"/>
  <c r="K47" i="25"/>
  <c r="K45" i="25"/>
  <c r="K43" i="25"/>
  <c r="K41" i="25"/>
  <c r="K39" i="25"/>
  <c r="K30" i="25"/>
  <c r="K28" i="25"/>
  <c r="K26" i="25"/>
  <c r="K24" i="25"/>
  <c r="K22" i="25"/>
  <c r="K20" i="25"/>
  <c r="K18" i="25"/>
  <c r="E8" i="25"/>
  <c r="K53" i="24"/>
  <c r="K51" i="24"/>
  <c r="K49" i="24"/>
  <c r="K47" i="24"/>
  <c r="K45" i="24"/>
  <c r="K43" i="24"/>
  <c r="K41" i="24"/>
  <c r="K39" i="24"/>
  <c r="K30" i="24"/>
  <c r="K28" i="24"/>
  <c r="K26" i="24"/>
  <c r="K24" i="24"/>
  <c r="K22" i="24"/>
  <c r="K20" i="24"/>
  <c r="K18" i="24"/>
  <c r="E8" i="24"/>
  <c r="K53" i="23"/>
  <c r="K51" i="23"/>
  <c r="K49" i="23"/>
  <c r="K47" i="23"/>
  <c r="K45" i="23"/>
  <c r="K43" i="23"/>
  <c r="K41" i="23"/>
  <c r="K39" i="23"/>
  <c r="K30" i="23"/>
  <c r="K28" i="23"/>
  <c r="K26" i="23"/>
  <c r="K24" i="23"/>
  <c r="K22" i="23"/>
  <c r="K20" i="23"/>
  <c r="K18" i="23"/>
  <c r="E8" i="23"/>
  <c r="K53" i="22"/>
  <c r="K51" i="22"/>
  <c r="K49" i="22"/>
  <c r="K47" i="22"/>
  <c r="K45" i="22"/>
  <c r="K43" i="22"/>
  <c r="K41" i="22"/>
  <c r="K39" i="22"/>
  <c r="K30" i="22"/>
  <c r="K28" i="22"/>
  <c r="K26" i="22"/>
  <c r="K24" i="22"/>
  <c r="K22" i="22"/>
  <c r="K20" i="22"/>
  <c r="K18" i="22"/>
  <c r="E8" i="22"/>
  <c r="K53" i="21"/>
  <c r="K51" i="21"/>
  <c r="K49" i="21"/>
  <c r="K47" i="21"/>
  <c r="K45" i="21"/>
  <c r="K43" i="21"/>
  <c r="K41" i="21"/>
  <c r="K39" i="21"/>
  <c r="K30" i="21"/>
  <c r="K28" i="21"/>
  <c r="K26" i="21"/>
  <c r="K24" i="21"/>
  <c r="K22" i="21"/>
  <c r="K20" i="21"/>
  <c r="K18" i="21"/>
  <c r="E8" i="21"/>
  <c r="K53" i="20"/>
  <c r="K51" i="20"/>
  <c r="K49" i="20"/>
  <c r="K47" i="20"/>
  <c r="K45" i="20"/>
  <c r="K43" i="20"/>
  <c r="K41" i="20"/>
  <c r="K39" i="20"/>
  <c r="K30" i="20"/>
  <c r="K28" i="20"/>
  <c r="K26" i="20"/>
  <c r="K24" i="20"/>
  <c r="K22" i="20"/>
  <c r="K20" i="20"/>
  <c r="K18" i="20"/>
  <c r="E8" i="20"/>
  <c r="K53" i="19"/>
  <c r="K51" i="19"/>
  <c r="K49" i="19"/>
  <c r="K47" i="19"/>
  <c r="K45" i="19"/>
  <c r="K43" i="19"/>
  <c r="K41" i="19"/>
  <c r="K39" i="19"/>
  <c r="K30" i="19"/>
  <c r="K28" i="19"/>
  <c r="K26" i="19"/>
  <c r="K24" i="19"/>
  <c r="K22" i="19"/>
  <c r="K20" i="19"/>
  <c r="K18" i="19"/>
  <c r="E8" i="19"/>
  <c r="E8" i="13"/>
  <c r="K53" i="13"/>
  <c r="K51" i="13"/>
  <c r="K49" i="13"/>
  <c r="K47" i="13"/>
  <c r="K45" i="13"/>
  <c r="K43" i="13"/>
  <c r="K41" i="13"/>
  <c r="K39" i="13"/>
  <c r="K30" i="13"/>
  <c r="K28" i="13"/>
  <c r="K26" i="13"/>
  <c r="K24" i="13"/>
  <c r="K22" i="13"/>
  <c r="K20" i="13"/>
  <c r="K18" i="13"/>
</calcChain>
</file>

<file path=xl/sharedStrings.xml><?xml version="1.0" encoding="utf-8"?>
<sst xmlns="http://schemas.openxmlformats.org/spreadsheetml/2006/main" count="676" uniqueCount="108">
  <si>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</si>
  <si>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</si>
  <si>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</si>
  <si>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</si>
  <si>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</si>
  <si>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</si>
  <si>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</si>
  <si>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</si>
  <si>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</si>
  <si>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</si>
  <si>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</si>
  <si>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</si>
  <si>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</si>
  <si>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</si>
  <si>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</si>
  <si>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</si>
  <si>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</si>
  <si>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</si>
  <si>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</si>
  <si>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</si>
  <si>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</si>
  <si>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</si>
  <si>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</si>
  <si>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</si>
  <si>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</si>
  <si>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</si>
  <si>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</si>
  <si>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</si>
  <si>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</si>
  <si>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</si>
  <si>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</si>
  <si>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</si>
  <si>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</si>
  <si>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</si>
  <si>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</si>
  <si>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</si>
  <si>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</si>
  <si>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</si>
  <si>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</si>
  <si>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</si>
  <si>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</si>
  <si>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</si>
  <si>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</si>
  <si>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</si>
  <si>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</si>
  <si>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</si>
  <si>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</si>
  <si>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</si>
  <si>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</si>
  <si>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</si>
  <si>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</si>
  <si>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</si>
  <si>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</si>
  <si>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</si>
  <si>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</si>
  <si>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</si>
  <si>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</si>
  <si>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</si>
  <si>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</si>
  <si>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</si>
  <si>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</si>
  <si>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</si>
  <si>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</si>
  <si>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</si>
  <si>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</si>
  <si>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</si>
  <si>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</si>
  <si>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</si>
  <si>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</si>
  <si>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</si>
  <si>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</si>
  <si>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</si>
  <si>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</si>
  <si>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</si>
  <si>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</si>
  <si>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</si>
  <si>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</si>
  <si>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</si>
  <si>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</si>
  <si>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</si>
  <si>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</si>
  <si>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</si>
  <si>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</si>
  <si>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</si>
  <si>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</si>
  <si>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</si>
  <si>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</si>
  <si>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</si>
  <si>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</si>
  <si>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</si>
  <si>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</si>
  <si>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</si>
  <si>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</si>
  <si>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</si>
  <si>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</si>
  <si>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</si>
  <si>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</si>
  <si>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</si>
  <si>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</si>
  <si>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</si>
  <si>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We hope to gradually improve these numbers over time.</t>
  </si>
  <si>
    <t>Pacific Grove Adult School</t>
  </si>
  <si>
    <t>Monterey Adult School</t>
  </si>
  <si>
    <t>Not all of our students work or are interested in work.</t>
  </si>
  <si>
    <t>We want to start at a number that we feel is obtainable in our first year.</t>
  </si>
  <si>
    <t>Not all of our students are ready to graduate in their first year, and those that are may first want to try working.</t>
  </si>
  <si>
    <t>We included all HSD/GED students with this goal, but only a small number of those students are ASE and ready to graduate.</t>
  </si>
  <si>
    <t>This seemed like an obtainable number to shoot for in our first year which includes students who drop or students who start very 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</si>
</sst>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i/>
      <sz val="12"/>
      <color rgb="FF0070C0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6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00">
    <xf numFmtId="0" fontId="0" fillId="0" borderId="0" xfId="0"/>
    <xf numFmtId="165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4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4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6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Alignment="1" applyProtection="1">
      <alignment horizontal="left" vertical="top"/>
      <protection hidden="1"/>
    </xf>
    <xf numFmtId="164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4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4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9" fontId="14" fillId="3" borderId="1" xfId="2" applyFont="1" applyFill="1" applyBorder="1" applyAlignment="1" applyProtection="1">
      <alignment horizontal="left" vertical="top"/>
      <protection locked="0"/>
    </xf>
    <xf numFmtId="0" fontId="16" fillId="2" borderId="0" xfId="0" applyFont="1" applyFill="1" applyBorder="1" applyProtection="1">
      <protection hidden="1"/>
    </xf>
    <xf numFmtId="164" fontId="20" fillId="2" borderId="0" xfId="1" applyNumberFormat="1" applyFont="1" applyFill="1" applyBorder="1" applyAlignment="1" applyProtection="1">
      <alignment vertical="center"/>
      <protection hidden="1"/>
    </xf>
    <xf numFmtId="164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4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5" fillId="2" borderId="0" xfId="3" applyFont="1" applyFill="1" applyBorder="1" applyAlignment="1" applyProtection="1">
      <alignment horizontal="center" vertical="center" wrapText="1"/>
      <protection hidden="1"/>
    </xf>
    <xf numFmtId="0" fontId="13" fillId="2" borderId="0" xfId="3" applyFont="1" applyFill="1" applyProtection="1">
      <protection hidden="1"/>
    </xf>
    <xf numFmtId="0" fontId="13" fillId="3" borderId="1" xfId="1" applyNumberFormat="1" applyFont="1" applyFill="1" applyBorder="1" applyAlignment="1" applyProtection="1">
      <alignment horizontal="center" vertical="center"/>
      <protection locked="0"/>
    </xf>
    <xf numFmtId="0" fontId="13" fillId="2" borderId="0" xfId="3" applyFont="1" applyFill="1" applyProtection="1">
      <protection locked="0"/>
    </xf>
    <xf numFmtId="0" fontId="26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24" fillId="3" borderId="15" xfId="3" applyFont="1" applyFill="1" applyBorder="1" applyAlignment="1" applyProtection="1">
      <alignment horizontal="center" vertical="center"/>
      <protection locked="0"/>
    </xf>
    <xf numFmtId="0" fontId="24" fillId="3" borderId="16" xfId="3" applyFont="1" applyFill="1" applyBorder="1" applyAlignment="1" applyProtection="1">
      <alignment horizontal="center" vertical="center"/>
      <protection locked="0"/>
    </xf>
    <xf numFmtId="0" fontId="24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  <xf numFmtId="164" fontId="20" fillId="5" borderId="18" xfId="1" applyNumberFormat="1" applyFont="1" applyFill="1" applyBorder="1" applyAlignment="1" applyProtection="1">
      <alignment horizontal="center" vertical="center"/>
      <protection hidden="1"/>
    </xf>
    <xf numFmtId="164" fontId="20" fillId="5" borderId="19" xfId="1" applyNumberFormat="1" applyFont="1" applyFill="1" applyBorder="1" applyAlignment="1" applyProtection="1">
      <alignment horizontal="center" vertical="center"/>
      <protection hidden="1"/>
    </xf>
    <xf numFmtId="164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</cellXfs>
  <cellStyles count="14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ebg.cccco.edu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workbookViewId="0">
      <selection sqref="A1:XFD1048576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14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14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14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65">
      <c r="B8" s="87" t="s">
        <v>13</v>
      </c>
      <c r="C8" s="87"/>
      <c r="D8" s="15"/>
      <c r="E8" s="83" t="s">
        <v>48</v>
      </c>
      <c r="F8" s="84"/>
      <c r="G8" s="84"/>
      <c r="H8" s="84"/>
      <c r="I8" s="84"/>
      <c r="J8" s="84"/>
      <c r="K8" s="85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65">
      <c r="A10" s="16"/>
      <c r="B10" s="88" t="s">
        <v>87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ht="8.1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65">
      <c r="A12" s="17"/>
      <c r="B12" s="23"/>
      <c r="C12" s="73"/>
      <c r="D12" s="73"/>
      <c r="E12" s="73"/>
      <c r="F12" s="16"/>
      <c r="G12" s="74" t="s">
        <v>11</v>
      </c>
      <c r="H12" s="24"/>
      <c r="I12" s="74" t="s">
        <v>12</v>
      </c>
      <c r="J12" s="24"/>
      <c r="K12" s="70" t="s">
        <v>90</v>
      </c>
      <c r="L12" s="24"/>
      <c r="M12" s="74" t="s">
        <v>92</v>
      </c>
      <c r="N12" s="25"/>
    </row>
    <row r="13" spans="1:14" ht="15.95" customHeight="1" x14ac:dyDescent="0.65">
      <c r="A13" s="17"/>
      <c r="B13" s="23"/>
      <c r="C13" s="73"/>
      <c r="D13" s="73"/>
      <c r="E13" s="73"/>
      <c r="F13" s="16"/>
      <c r="G13" s="75"/>
      <c r="H13" s="16"/>
      <c r="I13" s="75"/>
      <c r="J13" s="16"/>
      <c r="K13" s="71"/>
      <c r="L13" s="16"/>
      <c r="M13" s="75"/>
      <c r="N13" s="25"/>
    </row>
    <row r="14" spans="1:14" ht="15.95" customHeight="1" x14ac:dyDescent="0.65">
      <c r="A14" s="26"/>
      <c r="B14" s="27"/>
      <c r="C14" s="73"/>
      <c r="D14" s="73"/>
      <c r="E14" s="73"/>
      <c r="F14" s="28"/>
      <c r="G14" s="76"/>
      <c r="H14" s="28"/>
      <c r="I14" s="76"/>
      <c r="J14" s="28"/>
      <c r="K14" s="72"/>
      <c r="L14" s="28"/>
      <c r="M14" s="76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5" customHeight="1" x14ac:dyDescent="0.65">
      <c r="A16" s="34"/>
      <c r="B16" s="35"/>
      <c r="C16" s="77" t="s">
        <v>94</v>
      </c>
      <c r="D16" s="78"/>
      <c r="E16" s="79"/>
      <c r="F16" s="36"/>
      <c r="G16" s="37">
        <v>2794</v>
      </c>
      <c r="H16" s="38"/>
      <c r="I16" s="37">
        <v>3060</v>
      </c>
      <c r="J16" s="36"/>
      <c r="K16" s="39">
        <f>IFERROR((I16-G16)/G16,"")</f>
        <v>9.5204008589835368E-2</v>
      </c>
      <c r="L16" s="36"/>
      <c r="M16" s="56" t="s">
        <v>100</v>
      </c>
      <c r="N16" s="40"/>
    </row>
    <row r="17" spans="1:33" s="17" customFormat="1" ht="5.1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44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5"/>
      <c r="AF17" s="16"/>
      <c r="AG17" s="16"/>
    </row>
    <row r="18" spans="1:33" ht="23.15" customHeight="1" x14ac:dyDescent="0.65">
      <c r="A18" s="34"/>
      <c r="B18" s="35"/>
      <c r="C18" s="77" t="s">
        <v>89</v>
      </c>
      <c r="D18" s="78"/>
      <c r="E18" s="79"/>
      <c r="F18" s="36"/>
      <c r="G18" s="37">
        <v>1159</v>
      </c>
      <c r="H18" s="38"/>
      <c r="I18" s="37">
        <v>1270</v>
      </c>
      <c r="J18" s="36"/>
      <c r="K18" s="39">
        <f>IFERROR((I18-G18)/G18,"")</f>
        <v>9.5772217428817946E-2</v>
      </c>
      <c r="L18" s="36"/>
      <c r="M18" s="56" t="s">
        <v>100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95</v>
      </c>
      <c r="D20" s="78"/>
      <c r="E20" s="79"/>
      <c r="F20" s="36"/>
      <c r="G20" s="37">
        <f>SUM(Sheet1!G22,Sheet2!G22,Sheet3!G22,Sheet4!G22,Sheet5!G22,Sheet6!G22,Sheet7!G22,Sheet8!G22,Sheet9!G22,Sheet10!G22,Sheet11!G22,Sheet12!G22,Sheet13!G22,Sheet14!G22,Sheet15!G22,Sheet16!G22,Sheet17!G22,Sheet18!G22,Sheet19!G22,Sheet20!G22)</f>
        <v>0</v>
      </c>
      <c r="H20" s="38"/>
      <c r="I20" s="37">
        <v>30</v>
      </c>
      <c r="J20" s="36"/>
      <c r="K20" s="39" t="str">
        <f>IFERROR((I20-G20)/G20,"")</f>
        <v/>
      </c>
      <c r="L20" s="36"/>
      <c r="M20" s="56" t="s">
        <v>100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96</v>
      </c>
      <c r="D22" s="78"/>
      <c r="E22" s="79"/>
      <c r="F22" s="36"/>
      <c r="G22" s="37">
        <f>SUM(Sheet1!G24,Sheet2!G24,Sheet3!G24,Sheet4!G24,Sheet5!G24,Sheet6!G24,Sheet7!G24,Sheet8!G24,Sheet9!G24,Sheet10!G24,Sheet11!G24,Sheet12!G24,Sheet13!G24,Sheet14!G24,Sheet15!G24,Sheet16!G24,Sheet17!G24,Sheet18!G24,Sheet19!G24,Sheet20!G24)</f>
        <v>0</v>
      </c>
      <c r="H22" s="38"/>
      <c r="I22" s="37">
        <v>30</v>
      </c>
      <c r="J22" s="36"/>
      <c r="K22" s="39" t="str">
        <f>IFERROR((I22-G22)/G22,"")</f>
        <v/>
      </c>
      <c r="L22" s="36"/>
      <c r="M22" s="56" t="s">
        <v>100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97</v>
      </c>
      <c r="D24" s="78"/>
      <c r="E24" s="79"/>
      <c r="F24" s="36"/>
      <c r="G24" s="37">
        <v>257</v>
      </c>
      <c r="H24" s="38"/>
      <c r="I24" s="37">
        <v>282</v>
      </c>
      <c r="J24" s="36"/>
      <c r="K24" s="39">
        <f>IFERROR((I24-G24)/G24,"")</f>
        <v>9.727626459143969E-2</v>
      </c>
      <c r="L24" s="36"/>
      <c r="M24" s="56" t="s">
        <v>100</v>
      </c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98</v>
      </c>
      <c r="D26" s="78"/>
      <c r="E26" s="79"/>
      <c r="F26" s="36"/>
      <c r="G26" s="37">
        <v>257</v>
      </c>
      <c r="H26" s="38"/>
      <c r="I26" s="37">
        <v>282</v>
      </c>
      <c r="J26" s="36"/>
      <c r="K26" s="39">
        <f>IFERROR((I26-G26)/G26,"")</f>
        <v>9.727626459143969E-2</v>
      </c>
      <c r="L26" s="36"/>
      <c r="M26" s="56" t="s">
        <v>100</v>
      </c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99</v>
      </c>
      <c r="D28" s="78"/>
      <c r="E28" s="79"/>
      <c r="F28" s="36"/>
      <c r="G28" s="37">
        <f>SUM(Sheet1!G30,Sheet2!G30,Sheet3!G30,Sheet4!G30,Sheet5!G30,Sheet6!G30,Sheet7!G30,Sheet8!G30,Sheet9!G30,Sheet10!G30,Sheet11!G30,Sheet12!G30,Sheet13!G30,Sheet14!G30,Sheet15!G30,Sheet16!G30,Sheet17!G30,Sheet18!G30,Sheet19!G30,Sheet20!G30)</f>
        <v>0</v>
      </c>
      <c r="H28" s="38"/>
      <c r="I28" s="37">
        <v>20</v>
      </c>
      <c r="J28" s="36"/>
      <c r="K28" s="39" t="str">
        <f>IFERROR((I28-G28)/G28,"")</f>
        <v/>
      </c>
      <c r="L28" s="36"/>
      <c r="M28" s="56" t="s">
        <v>100</v>
      </c>
      <c r="N28" s="40"/>
      <c r="O28" s="46"/>
    </row>
    <row r="29" spans="1:33" ht="6" customHeight="1" x14ac:dyDescent="0.65">
      <c r="A29" s="17"/>
      <c r="B29" s="47"/>
      <c r="C29" s="48"/>
      <c r="D29" s="48"/>
      <c r="E29" s="48"/>
      <c r="F29" s="48"/>
      <c r="G29" s="49"/>
      <c r="H29" s="49"/>
      <c r="I29" s="49"/>
      <c r="J29" s="48"/>
      <c r="K29" s="50"/>
      <c r="L29" s="48"/>
      <c r="M29" s="50"/>
      <c r="N29" s="51"/>
    </row>
    <row r="30" spans="1:33" x14ac:dyDescent="0.65">
      <c r="A30" s="17"/>
      <c r="B30" s="17"/>
      <c r="C30" s="17"/>
      <c r="D30" s="17"/>
      <c r="E30" s="17"/>
      <c r="F30" s="16"/>
      <c r="G30" s="52"/>
      <c r="H30" s="53"/>
      <c r="I30" s="52"/>
      <c r="J30" s="16"/>
      <c r="K30" s="54"/>
      <c r="L30" s="16"/>
      <c r="M30" s="16"/>
    </row>
    <row r="31" spans="1:33" ht="53.15" customHeight="1" x14ac:dyDescent="0.65">
      <c r="A31" s="41"/>
      <c r="B31" s="89" t="s">
        <v>88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65">
      <c r="A33" s="17"/>
      <c r="B33" s="23"/>
      <c r="C33" s="73"/>
      <c r="D33" s="73"/>
      <c r="E33" s="73"/>
      <c r="F33" s="16"/>
      <c r="G33" s="74" t="s">
        <v>1</v>
      </c>
      <c r="H33" s="24"/>
      <c r="I33" s="74" t="s">
        <v>2</v>
      </c>
      <c r="J33" s="24"/>
      <c r="K33" s="70" t="s">
        <v>0</v>
      </c>
      <c r="L33" s="24"/>
      <c r="M33" s="74" t="s">
        <v>92</v>
      </c>
      <c r="N33" s="25"/>
    </row>
    <row r="34" spans="1:33" ht="5.15" customHeight="1" x14ac:dyDescent="0.65">
      <c r="A34" s="17"/>
      <c r="B34" s="23"/>
      <c r="C34" s="73"/>
      <c r="D34" s="73"/>
      <c r="E34" s="73"/>
      <c r="F34" s="16"/>
      <c r="G34" s="75"/>
      <c r="H34" s="16"/>
      <c r="I34" s="75"/>
      <c r="J34" s="16"/>
      <c r="K34" s="71"/>
      <c r="L34" s="16"/>
      <c r="M34" s="75"/>
      <c r="N34" s="25"/>
    </row>
    <row r="35" spans="1:33" x14ac:dyDescent="0.65">
      <c r="A35" s="26"/>
      <c r="B35" s="27"/>
      <c r="C35" s="73"/>
      <c r="D35" s="73"/>
      <c r="E35" s="73"/>
      <c r="F35" s="28"/>
      <c r="G35" s="76"/>
      <c r="H35" s="28"/>
      <c r="I35" s="76"/>
      <c r="J35" s="28"/>
      <c r="K35" s="72"/>
      <c r="L35" s="28"/>
      <c r="M35" s="76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5" customHeight="1" x14ac:dyDescent="0.65">
      <c r="A37" s="34"/>
      <c r="B37" s="35"/>
      <c r="C37" s="80" t="s">
        <v>3</v>
      </c>
      <c r="D37" s="81"/>
      <c r="E37" s="82"/>
      <c r="F37" s="36"/>
      <c r="G37" s="37">
        <v>0</v>
      </c>
      <c r="H37" s="38"/>
      <c r="I37" s="37">
        <f>SUM(Sheet1!I39,Sheet2!I39,Sheet3!I39,Sheet4!I39,Sheet5!I39,Sheet6!I39,Sheet7!I39,Sheet8!I39,Sheet9!I39,Sheet10!I39,Sheet11!I39,Sheet12!I39,Sheet13!I39,Sheet14!I39,Sheet15!I39,Sheet16!I39,Sheet17!I39,Sheet18!I39,Sheet19!I39,Sheet20!I39)</f>
        <v>0</v>
      </c>
      <c r="J37" s="36"/>
      <c r="K37" s="39" t="str">
        <f>IFERROR(I37/G37,"")</f>
        <v/>
      </c>
      <c r="L37" s="36"/>
      <c r="M37" s="56"/>
      <c r="N37" s="40"/>
    </row>
    <row r="38" spans="1:33" s="17" customFormat="1" ht="5.1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44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5"/>
      <c r="AF38" s="16"/>
      <c r="AG38" s="16"/>
    </row>
    <row r="39" spans="1:33" ht="38.15" customHeight="1" x14ac:dyDescent="0.65">
      <c r="A39" s="34"/>
      <c r="B39" s="35"/>
      <c r="C39" s="80" t="s">
        <v>4</v>
      </c>
      <c r="D39" s="81"/>
      <c r="E39" s="82"/>
      <c r="F39" s="36"/>
      <c r="G39" s="37">
        <v>4467</v>
      </c>
      <c r="H39" s="38"/>
      <c r="I39" s="37">
        <v>3126</v>
      </c>
      <c r="J39" s="36"/>
      <c r="K39" s="39">
        <f>IFERROR(I39/G39,"")</f>
        <v>0.69979852249832097</v>
      </c>
      <c r="L39" s="36"/>
      <c r="M39" s="56" t="s">
        <v>107</v>
      </c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5</v>
      </c>
      <c r="D41" s="81"/>
      <c r="E41" s="82"/>
      <c r="F41" s="36"/>
      <c r="G41" s="37">
        <v>664</v>
      </c>
      <c r="H41" s="38"/>
      <c r="I41" s="37">
        <v>66</v>
      </c>
      <c r="J41" s="36"/>
      <c r="K41" s="39">
        <f>IFERROR(I41/G41,"")</f>
        <v>9.9397590361445784E-2</v>
      </c>
      <c r="L41" s="36"/>
      <c r="M41" s="56" t="s">
        <v>106</v>
      </c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6</v>
      </c>
      <c r="D43" s="81"/>
      <c r="E43" s="82"/>
      <c r="F43" s="36"/>
      <c r="G43" s="37">
        <v>50</v>
      </c>
      <c r="H43" s="38"/>
      <c r="I43" s="37">
        <v>36</v>
      </c>
      <c r="J43" s="36"/>
      <c r="K43" s="39">
        <f>IFERROR(I43/G43,"")</f>
        <v>0.72</v>
      </c>
      <c r="L43" s="36"/>
      <c r="M43" s="56" t="s">
        <v>105</v>
      </c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7</v>
      </c>
      <c r="D45" s="81"/>
      <c r="E45" s="82"/>
      <c r="F45" s="36"/>
      <c r="G45" s="37">
        <v>2553</v>
      </c>
      <c r="H45" s="38"/>
      <c r="I45" s="37">
        <v>638</v>
      </c>
      <c r="J45" s="36"/>
      <c r="K45" s="39">
        <f>IFERROR(I45/G45,"")</f>
        <v>0.24990207598903252</v>
      </c>
      <c r="L45" s="36"/>
      <c r="M45" s="56" t="s">
        <v>104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8</v>
      </c>
      <c r="D47" s="81"/>
      <c r="E47" s="82"/>
      <c r="F47" s="36"/>
      <c r="G47" s="37">
        <v>30</v>
      </c>
      <c r="H47" s="38"/>
      <c r="I47" s="37">
        <v>15</v>
      </c>
      <c r="J47" s="36"/>
      <c r="K47" s="39">
        <f>IFERROR(I47/G47,"")</f>
        <v>0.5</v>
      </c>
      <c r="L47" s="36"/>
      <c r="M47" s="56" t="s">
        <v>104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9</v>
      </c>
      <c r="D49" s="81"/>
      <c r="E49" s="82"/>
      <c r="F49" s="36"/>
      <c r="G49" s="37">
        <v>500</v>
      </c>
      <c r="H49" s="38"/>
      <c r="I49" s="37">
        <v>76</v>
      </c>
      <c r="J49" s="36"/>
      <c r="K49" s="39">
        <f>IFERROR(I49/G49,"")</f>
        <v>0.152</v>
      </c>
      <c r="L49" s="36"/>
      <c r="M49" s="56" t="s">
        <v>103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10</v>
      </c>
      <c r="D51" s="81"/>
      <c r="E51" s="82"/>
      <c r="F51" s="36"/>
      <c r="G51" s="37">
        <v>500</v>
      </c>
      <c r="H51" s="38"/>
      <c r="I51" s="37">
        <v>76</v>
      </c>
      <c r="J51" s="36"/>
      <c r="K51" s="39">
        <f>IFERROR(I51/G51,"")</f>
        <v>0.152</v>
      </c>
      <c r="L51" s="36"/>
      <c r="M51" s="56" t="s">
        <v>103</v>
      </c>
      <c r="N51" s="40"/>
    </row>
    <row r="52" spans="1:33" ht="6" customHeight="1" x14ac:dyDescent="0.65">
      <c r="A52" s="17"/>
      <c r="B52" s="47"/>
      <c r="C52" s="48"/>
      <c r="D52" s="48"/>
      <c r="E52" s="48"/>
      <c r="F52" s="48"/>
      <c r="G52" s="49"/>
      <c r="H52" s="49"/>
      <c r="I52" s="49"/>
      <c r="J52" s="48"/>
      <c r="K52" s="50"/>
      <c r="L52" s="48"/>
      <c r="M52" s="50"/>
      <c r="N52" s="51"/>
    </row>
    <row r="53" spans="1:33" x14ac:dyDescent="0.65">
      <c r="A53" s="17"/>
      <c r="B53" s="17"/>
      <c r="C53" s="17"/>
      <c r="D53" s="17"/>
      <c r="E53" s="17"/>
      <c r="F53" s="16"/>
      <c r="G53" s="52"/>
      <c r="H53" s="53"/>
      <c r="I53" s="52"/>
      <c r="J53" s="16"/>
      <c r="K53" s="54"/>
      <c r="L53" s="16"/>
      <c r="M53" s="16"/>
    </row>
  </sheetData>
  <mergeCells count="31">
    <mergeCell ref="M12:M14"/>
    <mergeCell ref="M33:M35"/>
    <mergeCell ref="B10:N10"/>
    <mergeCell ref="B31:N31"/>
    <mergeCell ref="C49:E49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4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A11"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Monterey Peninsula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Monterey Peninsula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Monterey Peninsula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Monterey Peninsula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Monterey Peninsula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Monterey Peninsula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Monterey Peninsula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Monterey Peninsula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Monterey Peninsula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Monterey Peninsula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875" bestFit="1" customWidth="1"/>
  </cols>
  <sheetData>
    <row r="1" spans="1:1" x14ac:dyDescent="0.8">
      <c r="A1" s="1" t="s">
        <v>16</v>
      </c>
    </row>
    <row r="2" spans="1:1" x14ac:dyDescent="0.8">
      <c r="A2" s="2" t="s">
        <v>17</v>
      </c>
    </row>
    <row r="3" spans="1:1" x14ac:dyDescent="0.8">
      <c r="A3" s="2" t="s">
        <v>18</v>
      </c>
    </row>
    <row r="4" spans="1:1" x14ac:dyDescent="0.8">
      <c r="A4" s="2" t="s">
        <v>19</v>
      </c>
    </row>
    <row r="5" spans="1:1" x14ac:dyDescent="0.8">
      <c r="A5" s="2" t="s">
        <v>20</v>
      </c>
    </row>
    <row r="6" spans="1:1" x14ac:dyDescent="0.8">
      <c r="A6" s="2" t="s">
        <v>21</v>
      </c>
    </row>
    <row r="7" spans="1:1" x14ac:dyDescent="0.8">
      <c r="A7" s="2" t="s">
        <v>14</v>
      </c>
    </row>
    <row r="8" spans="1:1" x14ac:dyDescent="0.8">
      <c r="A8" s="2" t="s">
        <v>22</v>
      </c>
    </row>
    <row r="9" spans="1:1" x14ac:dyDescent="0.8">
      <c r="A9" s="2" t="s">
        <v>23</v>
      </c>
    </row>
    <row r="10" spans="1:1" x14ac:dyDescent="0.8">
      <c r="A10" s="2" t="s">
        <v>24</v>
      </c>
    </row>
    <row r="11" spans="1:1" x14ac:dyDescent="0.8">
      <c r="A11" s="2" t="s">
        <v>25</v>
      </c>
    </row>
    <row r="12" spans="1:1" ht="27" x14ac:dyDescent="0.8">
      <c r="A12" s="3" t="s">
        <v>26</v>
      </c>
    </row>
    <row r="13" spans="1:1" x14ac:dyDescent="0.8">
      <c r="A13" s="2" t="s">
        <v>27</v>
      </c>
    </row>
    <row r="14" spans="1:1" x14ac:dyDescent="0.8">
      <c r="A14" s="2" t="s">
        <v>28</v>
      </c>
    </row>
    <row r="15" spans="1:1" x14ac:dyDescent="0.8">
      <c r="A15" s="2" t="s">
        <v>29</v>
      </c>
    </row>
    <row r="16" spans="1:1" x14ac:dyDescent="0.8">
      <c r="A16" s="2" t="s">
        <v>30</v>
      </c>
    </row>
    <row r="17" spans="1:1" x14ac:dyDescent="0.8">
      <c r="A17" s="2" t="s">
        <v>31</v>
      </c>
    </row>
    <row r="18" spans="1:1" x14ac:dyDescent="0.8">
      <c r="A18" s="2" t="s">
        <v>32</v>
      </c>
    </row>
    <row r="19" spans="1:1" x14ac:dyDescent="0.8">
      <c r="A19" s="2" t="s">
        <v>33</v>
      </c>
    </row>
    <row r="20" spans="1:1" x14ac:dyDescent="0.8">
      <c r="A20" s="2" t="s">
        <v>34</v>
      </c>
    </row>
    <row r="21" spans="1:1" x14ac:dyDescent="0.8">
      <c r="A21" s="2" t="s">
        <v>35</v>
      </c>
    </row>
    <row r="22" spans="1:1" x14ac:dyDescent="0.8">
      <c r="A22" s="2" t="s">
        <v>36</v>
      </c>
    </row>
    <row r="23" spans="1:1" x14ac:dyDescent="0.8">
      <c r="A23" s="2" t="s">
        <v>37</v>
      </c>
    </row>
    <row r="24" spans="1:1" x14ac:dyDescent="0.8">
      <c r="A24" s="2" t="s">
        <v>38</v>
      </c>
    </row>
    <row r="25" spans="1:1" x14ac:dyDescent="0.8">
      <c r="A25" s="2" t="s">
        <v>39</v>
      </c>
    </row>
    <row r="26" spans="1:1" x14ac:dyDescent="0.8">
      <c r="A26" s="2" t="s">
        <v>40</v>
      </c>
    </row>
    <row r="27" spans="1:1" x14ac:dyDescent="0.8">
      <c r="A27" s="2" t="s">
        <v>41</v>
      </c>
    </row>
    <row r="28" spans="1:1" x14ac:dyDescent="0.8">
      <c r="A28" s="2" t="s">
        <v>42</v>
      </c>
    </row>
    <row r="29" spans="1:1" x14ac:dyDescent="0.8">
      <c r="A29" s="2" t="s">
        <v>43</v>
      </c>
    </row>
    <row r="30" spans="1:1" x14ac:dyDescent="0.8">
      <c r="A30" s="2" t="s">
        <v>44</v>
      </c>
    </row>
    <row r="31" spans="1:1" x14ac:dyDescent="0.8">
      <c r="A31" s="2" t="s">
        <v>45</v>
      </c>
    </row>
    <row r="32" spans="1:1" x14ac:dyDescent="0.8">
      <c r="A32" s="2" t="s">
        <v>46</v>
      </c>
    </row>
    <row r="33" spans="1:1" x14ac:dyDescent="0.8">
      <c r="A33" s="2" t="s">
        <v>47</v>
      </c>
    </row>
    <row r="34" spans="1:1" x14ac:dyDescent="0.8">
      <c r="A34" s="2" t="s">
        <v>48</v>
      </c>
    </row>
    <row r="35" spans="1:1" x14ac:dyDescent="0.8">
      <c r="A35" s="2" t="s">
        <v>49</v>
      </c>
    </row>
    <row r="36" spans="1:1" x14ac:dyDescent="0.8">
      <c r="A36" s="2" t="s">
        <v>50</v>
      </c>
    </row>
    <row r="37" spans="1:1" x14ac:dyDescent="0.8">
      <c r="A37" s="2" t="s">
        <v>51</v>
      </c>
    </row>
    <row r="38" spans="1:1" x14ac:dyDescent="0.8">
      <c r="A38" s="2" t="s">
        <v>52</v>
      </c>
    </row>
    <row r="39" spans="1:1" x14ac:dyDescent="0.8">
      <c r="A39" s="2" t="s">
        <v>53</v>
      </c>
    </row>
    <row r="40" spans="1:1" x14ac:dyDescent="0.8">
      <c r="A40" s="2" t="s">
        <v>54</v>
      </c>
    </row>
    <row r="41" spans="1:1" x14ac:dyDescent="0.8">
      <c r="A41" s="4" t="s">
        <v>55</v>
      </c>
    </row>
    <row r="42" spans="1:1" x14ac:dyDescent="0.8">
      <c r="A42" s="3" t="s">
        <v>56</v>
      </c>
    </row>
    <row r="43" spans="1:1" x14ac:dyDescent="0.8">
      <c r="A43" s="3" t="s">
        <v>57</v>
      </c>
    </row>
    <row r="44" spans="1:1" x14ac:dyDescent="0.8">
      <c r="A44" s="5" t="s">
        <v>58</v>
      </c>
    </row>
    <row r="45" spans="1:1" x14ac:dyDescent="0.8">
      <c r="A45" s="2" t="s">
        <v>59</v>
      </c>
    </row>
    <row r="46" spans="1:1" x14ac:dyDescent="0.8">
      <c r="A46" s="2" t="s">
        <v>60</v>
      </c>
    </row>
    <row r="47" spans="1:1" x14ac:dyDescent="0.8">
      <c r="A47" s="2" t="s">
        <v>61</v>
      </c>
    </row>
    <row r="48" spans="1:1" x14ac:dyDescent="0.8">
      <c r="A48" s="2" t="s">
        <v>62</v>
      </c>
    </row>
    <row r="49" spans="1:1" x14ac:dyDescent="0.8">
      <c r="A49" s="2" t="s">
        <v>63</v>
      </c>
    </row>
    <row r="50" spans="1:1" x14ac:dyDescent="0.8">
      <c r="A50" s="2" t="s">
        <v>64</v>
      </c>
    </row>
    <row r="51" spans="1:1" x14ac:dyDescent="0.8">
      <c r="A51" s="2" t="s">
        <v>65</v>
      </c>
    </row>
    <row r="52" spans="1:1" x14ac:dyDescent="0.8">
      <c r="A52" s="2" t="s">
        <v>66</v>
      </c>
    </row>
    <row r="53" spans="1:1" x14ac:dyDescent="0.8">
      <c r="A53" s="2" t="s">
        <v>67</v>
      </c>
    </row>
    <row r="54" spans="1:1" x14ac:dyDescent="0.8">
      <c r="A54" s="2" t="s">
        <v>68</v>
      </c>
    </row>
    <row r="55" spans="1:1" x14ac:dyDescent="0.8">
      <c r="A55" s="2" t="s">
        <v>69</v>
      </c>
    </row>
    <row r="56" spans="1:1" x14ac:dyDescent="0.8">
      <c r="A56" s="2" t="s">
        <v>70</v>
      </c>
    </row>
    <row r="57" spans="1:1" x14ac:dyDescent="0.8">
      <c r="A57" s="2" t="s">
        <v>71</v>
      </c>
    </row>
    <row r="58" spans="1:1" x14ac:dyDescent="0.8">
      <c r="A58" s="2" t="s">
        <v>72</v>
      </c>
    </row>
    <row r="59" spans="1:1" x14ac:dyDescent="0.8">
      <c r="A59" s="4" t="s">
        <v>73</v>
      </c>
    </row>
    <row r="60" spans="1:1" x14ac:dyDescent="0.8">
      <c r="A60" s="3" t="s">
        <v>74</v>
      </c>
    </row>
    <row r="61" spans="1:1" x14ac:dyDescent="0.8">
      <c r="A61" s="5" t="s">
        <v>75</v>
      </c>
    </row>
    <row r="62" spans="1:1" x14ac:dyDescent="0.8">
      <c r="A62" s="2" t="s">
        <v>76</v>
      </c>
    </row>
    <row r="63" spans="1:1" x14ac:dyDescent="0.8">
      <c r="A63" s="6" t="s">
        <v>77</v>
      </c>
    </row>
    <row r="64" spans="1:1" x14ac:dyDescent="0.8">
      <c r="A64" s="2" t="s">
        <v>78</v>
      </c>
    </row>
    <row r="65" spans="1:1" x14ac:dyDescent="0.8">
      <c r="A65" s="2" t="s">
        <v>79</v>
      </c>
    </row>
    <row r="66" spans="1:1" x14ac:dyDescent="0.8">
      <c r="A66" s="2" t="s">
        <v>80</v>
      </c>
    </row>
    <row r="67" spans="1:1" x14ac:dyDescent="0.8">
      <c r="A67" s="2" t="s">
        <v>81</v>
      </c>
    </row>
    <row r="68" spans="1:1" x14ac:dyDescent="0.8">
      <c r="A68" s="2" t="s">
        <v>82</v>
      </c>
    </row>
    <row r="69" spans="1:1" x14ac:dyDescent="0.8">
      <c r="A69" s="2" t="s">
        <v>83</v>
      </c>
    </row>
    <row r="70" spans="1:1" x14ac:dyDescent="0.8">
      <c r="A70" s="2" t="s">
        <v>84</v>
      </c>
    </row>
    <row r="71" spans="1:1" x14ac:dyDescent="0.8">
      <c r="A71" s="2" t="s">
        <v>85</v>
      </c>
    </row>
    <row r="72" spans="1:1" x14ac:dyDescent="0.8">
      <c r="A72" s="2" t="s">
        <v>86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Monterey Peninsula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Monterey Peninsula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Monterey Peninsula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B33" workbookViewId="0">
      <selection activeCell="I41" sqref="I4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Monterey Peninsula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 t="s">
        <v>101</v>
      </c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>
        <v>272</v>
      </c>
      <c r="H18" s="63"/>
      <c r="I18" s="67">
        <v>299</v>
      </c>
      <c r="J18" s="36"/>
      <c r="K18" s="64">
        <f>IFERROR((I18-G18)/G18,"")</f>
        <v>9.9264705882352935E-2</v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>
        <v>136</v>
      </c>
      <c r="H20" s="63"/>
      <c r="I20" s="67">
        <v>150</v>
      </c>
      <c r="J20" s="36"/>
      <c r="K20" s="64">
        <f>IFERROR((I20-G20)/G20,"")</f>
        <v>0.10294117647058823</v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>
        <v>0</v>
      </c>
      <c r="H22" s="63"/>
      <c r="I22" s="67">
        <v>30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>
        <v>0</v>
      </c>
      <c r="H24" s="63"/>
      <c r="I24" s="67">
        <v>30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>
        <v>0</v>
      </c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>
        <v>257</v>
      </c>
      <c r="H28" s="63"/>
      <c r="I28" s="67">
        <v>282</v>
      </c>
      <c r="J28" s="36"/>
      <c r="K28" s="64">
        <f>IFERROR((I28-G28)/G28,"")</f>
        <v>9.727626459143969E-2</v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>
        <v>0</v>
      </c>
      <c r="H30" s="63"/>
      <c r="I30" s="67">
        <v>30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>
        <v>821</v>
      </c>
      <c r="H41" s="63"/>
      <c r="I41" s="67">
        <v>466</v>
      </c>
      <c r="J41" s="36"/>
      <c r="K41" s="64">
        <f>IFERROR(I41/G41,"")</f>
        <v>0.56760048721071865</v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>
        <v>272</v>
      </c>
      <c r="H43" s="63"/>
      <c r="I43" s="67">
        <v>27</v>
      </c>
      <c r="J43" s="36"/>
      <c r="K43" s="64">
        <f>IFERROR(I43/G43,"")</f>
        <v>9.9264705882352935E-2</v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>
        <v>25</v>
      </c>
      <c r="H45" s="63"/>
      <c r="I45" s="67">
        <v>18</v>
      </c>
      <c r="J45" s="36"/>
      <c r="K45" s="64">
        <f>IFERROR(I45/G45,"")</f>
        <v>0.72</v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>
        <v>0</v>
      </c>
      <c r="H47" s="63"/>
      <c r="I47" s="67">
        <v>0</v>
      </c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>
        <v>30</v>
      </c>
      <c r="H49" s="63"/>
      <c r="I49" s="67">
        <v>15</v>
      </c>
      <c r="J49" s="36"/>
      <c r="K49" s="64">
        <f>IFERROR(I49/G49,"")</f>
        <v>0.5</v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>
        <v>250</v>
      </c>
      <c r="H51" s="63"/>
      <c r="I51" s="67">
        <v>38</v>
      </c>
      <c r="J51" s="36"/>
      <c r="K51" s="64">
        <f>IFERROR(I51/G51,"")</f>
        <v>0.152</v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>
        <v>250</v>
      </c>
      <c r="H53" s="63"/>
      <c r="I53" s="67">
        <v>38</v>
      </c>
      <c r="J53" s="36"/>
      <c r="K53" s="64">
        <f>IFERROR(I53/G53,"")</f>
        <v>0.152</v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18:E18"/>
    <mergeCell ref="C20:E20"/>
    <mergeCell ref="C22:E22"/>
    <mergeCell ref="C24:E24"/>
    <mergeCell ref="C26:E26"/>
    <mergeCell ref="C28:E28"/>
    <mergeCell ref="E2:K4"/>
    <mergeCell ref="B6:L6"/>
    <mergeCell ref="B10:C10"/>
    <mergeCell ref="E10:K10"/>
    <mergeCell ref="B12:N12"/>
    <mergeCell ref="C14:E16"/>
    <mergeCell ref="G14:G16"/>
    <mergeCell ref="I14:I16"/>
    <mergeCell ref="K14:K16"/>
    <mergeCell ref="M14:M16"/>
  </mergeCells>
  <pageMargins left="0.7" right="0.7" top="0.75" bottom="0.75" header="0.3" footer="0.3"/>
  <pageSetup scale="64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topLeftCell="A28" workbookViewId="0">
      <selection activeCell="G44" sqref="G44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Monterey Peninsula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 t="s">
        <v>102</v>
      </c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>
        <v>424</v>
      </c>
      <c r="H18" s="63"/>
      <c r="I18" s="67">
        <v>466</v>
      </c>
      <c r="J18" s="36"/>
      <c r="K18" s="64">
        <f>IFERROR((I18-G18)/G18,"")</f>
        <v>9.9056603773584911E-2</v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>
        <v>600</v>
      </c>
      <c r="H20" s="63"/>
      <c r="I20" s="67">
        <v>660</v>
      </c>
      <c r="J20" s="36"/>
      <c r="K20" s="64">
        <f>IFERROR((I20-G20)/G20,"")</f>
        <v>0.1</v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>
        <v>0</v>
      </c>
      <c r="H22" s="63"/>
      <c r="I22" s="67">
        <v>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>
        <v>0</v>
      </c>
      <c r="H24" s="63"/>
      <c r="I24" s="67">
        <v>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>
        <v>0</v>
      </c>
      <c r="H26" s="63"/>
      <c r="I26" s="67">
        <v>0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>
        <v>0</v>
      </c>
      <c r="H28" s="63"/>
      <c r="I28" s="67">
        <v>0</v>
      </c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>
        <v>0</v>
      </c>
      <c r="H30" s="63"/>
      <c r="I30" s="67"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>
        <v>1024</v>
      </c>
      <c r="H41" s="63"/>
      <c r="I41" s="67">
        <v>717</v>
      </c>
      <c r="J41" s="36"/>
      <c r="K41" s="64">
        <f>IFERROR(I41/G41,"")</f>
        <v>0.7001953125</v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>
        <v>392</v>
      </c>
      <c r="H43" s="63"/>
      <c r="I43" s="67">
        <v>42</v>
      </c>
      <c r="J43" s="36"/>
      <c r="K43" s="64">
        <f>IFERROR(I43/G43,"")</f>
        <v>0.10714285714285714</v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topLeftCell="A11"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Monterey Peninsula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Monterey Peninsula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Monterey Peninsula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Monterey Peninsula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Monterey Peninsula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Sheet1!Print_Area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Sheet2!Print_Area</vt:lpstr>
      <vt:lpstr>Sheet20!Print_Area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lastPrinted>2015-10-29T21:50:16Z</cp:lastPrinted>
  <dcterms:created xsi:type="dcterms:W3CDTF">2015-10-06T00:58:22Z</dcterms:created>
  <dcterms:modified xsi:type="dcterms:W3CDTF">2015-12-01T03:37:43Z</dcterms:modified>
</cp:coreProperties>
</file>