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mac\home\Google Drive\AEBG Reader's Conference 1\20 San Diego East (Grossmont-Cuyamaca)\"/>
    </mc:Choice>
  </mc:AlternateContent>
  <bookViews>
    <workbookView xWindow="520" yWindow="2230" windowWidth="20640" windowHeight="11700" tabRatio="747" firstSheet="1" activeTab="1"/>
  </bookViews>
  <sheets>
    <sheet name="Data" sheetId="62" r:id="rId1"/>
    <sheet name="Summary" sheetId="41" r:id="rId2"/>
    <sheet name="ddConsortia" sheetId="42" state="hidden" r:id="rId3"/>
    <sheet name="Grossmont Adult " sheetId="39" r:id="rId4"/>
    <sheet name="GCCCD" sheetId="61" r:id="rId5"/>
    <sheet name="Sheet3" sheetId="43" r:id="rId6"/>
    <sheet name="Sheet4" sheetId="44" r:id="rId7"/>
    <sheet name="Sheet5" sheetId="45" r:id="rId8"/>
    <sheet name="Sheet6" sheetId="46" r:id="rId9"/>
    <sheet name="Sheet7" sheetId="47" r:id="rId10"/>
    <sheet name="Sheet8" sheetId="48" r:id="rId11"/>
    <sheet name="Sheet9" sheetId="49" r:id="rId12"/>
    <sheet name="Sheet10" sheetId="50" r:id="rId13"/>
    <sheet name="Sheet11" sheetId="51" r:id="rId14"/>
    <sheet name="Sheet12" sheetId="52" r:id="rId15"/>
    <sheet name="Sheet13" sheetId="53" r:id="rId16"/>
    <sheet name="Sheet14" sheetId="54" r:id="rId17"/>
    <sheet name="Sheet15" sheetId="55" r:id="rId18"/>
    <sheet name="Sheet16" sheetId="56" r:id="rId19"/>
    <sheet name="Sheet17" sheetId="57" r:id="rId20"/>
    <sheet name="Sheet18" sheetId="58" r:id="rId21"/>
    <sheet name="Sheet19" sheetId="59" r:id="rId22"/>
    <sheet name="Sheet20" sheetId="60" r:id="rId23"/>
  </sheets>
  <externalReferences>
    <externalReference r:id="rId24"/>
  </externalReferences>
  <definedNames>
    <definedName name="ddConsortia" localSheetId="2">[1]Census!$A$2:$A$71</definedName>
    <definedName name="ddConsortia" localSheetId="4">#REF!</definedName>
    <definedName name="ddConsortia" localSheetId="12">#REF!</definedName>
    <definedName name="ddConsortia" localSheetId="13">#REF!</definedName>
    <definedName name="ddConsortia" localSheetId="14">#REF!</definedName>
    <definedName name="ddConsortia" localSheetId="15">#REF!</definedName>
    <definedName name="ddConsortia" localSheetId="16">#REF!</definedName>
    <definedName name="ddConsortia" localSheetId="17">#REF!</definedName>
    <definedName name="ddConsortia" localSheetId="18">#REF!</definedName>
    <definedName name="ddConsortia" localSheetId="19">#REF!</definedName>
    <definedName name="ddConsortia" localSheetId="20">#REF!</definedName>
    <definedName name="ddConsortia" localSheetId="21">#REF!</definedName>
    <definedName name="ddConsortia" localSheetId="22">#REF!</definedName>
    <definedName name="ddConsortia" localSheetId="5">#REF!</definedName>
    <definedName name="ddConsortia" localSheetId="6">#REF!</definedName>
    <definedName name="ddConsortia" localSheetId="7">#REF!</definedName>
    <definedName name="ddConsortia" localSheetId="8">#REF!</definedName>
    <definedName name="ddConsortia" localSheetId="9">#REF!</definedName>
    <definedName name="ddConsortia" localSheetId="10">#REF!</definedName>
    <definedName name="ddConsortia" localSheetId="11">#REF!</definedName>
    <definedName name="ddConsortia">#REF!</definedName>
    <definedName name="ddConsortium">ddConsortia!$A$2:$A$72</definedName>
    <definedName name="_xlnm.Print_Area" localSheetId="4">GCCCD!$A$1:$AB$72</definedName>
    <definedName name="_xlnm.Print_Area" localSheetId="3">'Grossmont Adult '!$A$1:$AB$72</definedName>
    <definedName name="_xlnm.Print_Area" localSheetId="12">Sheet10!$A$1:$AB$72</definedName>
    <definedName name="_xlnm.Print_Area" localSheetId="13">Sheet11!$A$1:$AB$72</definedName>
    <definedName name="_xlnm.Print_Area" localSheetId="14">Sheet12!$A$1:$AB$72</definedName>
    <definedName name="_xlnm.Print_Area" localSheetId="15">Sheet13!$A$1:$AB$72</definedName>
    <definedName name="_xlnm.Print_Area" localSheetId="16">Sheet14!$A$1:$AB$72</definedName>
    <definedName name="_xlnm.Print_Area" localSheetId="17">Sheet15!$A$1:$AB$72</definedName>
    <definedName name="_xlnm.Print_Area" localSheetId="18">Sheet16!$A$1:$AB$72</definedName>
    <definedName name="_xlnm.Print_Area" localSheetId="19">Sheet17!$A$1:$AB$72</definedName>
    <definedName name="_xlnm.Print_Area" localSheetId="20">Sheet18!$A$1:$AB$72</definedName>
    <definedName name="_xlnm.Print_Area" localSheetId="21">Sheet19!$A$1:$AB$72</definedName>
    <definedName name="_xlnm.Print_Area" localSheetId="22">Sheet20!$A$1:$AB$72</definedName>
    <definedName name="_xlnm.Print_Area" localSheetId="5">Sheet3!$A$1:$AB$72</definedName>
    <definedName name="_xlnm.Print_Area" localSheetId="6">Sheet4!$A$1:$AB$72</definedName>
    <definedName name="_xlnm.Print_Area" localSheetId="7">Sheet5!$A$1:$AB$72</definedName>
    <definedName name="_xlnm.Print_Area" localSheetId="8">Sheet6!$A$1:$AB$72</definedName>
    <definedName name="_xlnm.Print_Area" localSheetId="9">Sheet7!$A$1:$AB$72</definedName>
    <definedName name="_xlnm.Print_Area" localSheetId="10">Sheet8!$A$1:$AB$72</definedName>
    <definedName name="_xlnm.Print_Area" localSheetId="11">Sheet9!$A$1:$AB$72</definedName>
    <definedName name="_xlnm.Print_Area" localSheetId="1">Summary!$A$1:$AB$71</definedName>
    <definedName name="tblDemographics" localSheetId="4">#REF!</definedName>
    <definedName name="tblDemographics" localSheetId="12">#REF!</definedName>
    <definedName name="tblDemographics" localSheetId="13">#REF!</definedName>
    <definedName name="tblDemographics" localSheetId="14">#REF!</definedName>
    <definedName name="tblDemographics" localSheetId="15">#REF!</definedName>
    <definedName name="tblDemographics" localSheetId="16">#REF!</definedName>
    <definedName name="tblDemographics" localSheetId="17">#REF!</definedName>
    <definedName name="tblDemographics" localSheetId="18">#REF!</definedName>
    <definedName name="tblDemographics" localSheetId="19">#REF!</definedName>
    <definedName name="tblDemographics" localSheetId="20">#REF!</definedName>
    <definedName name="tblDemographics" localSheetId="21">#REF!</definedName>
    <definedName name="tblDemographics" localSheetId="22">#REF!</definedName>
    <definedName name="tblDemographics" localSheetId="5">#REF!</definedName>
    <definedName name="tblDemographics" localSheetId="6">#REF!</definedName>
    <definedName name="tblDemographics" localSheetId="7">#REF!</definedName>
    <definedName name="tblDemographics" localSheetId="8">#REF!</definedName>
    <definedName name="tblDemographics" localSheetId="9">#REF!</definedName>
    <definedName name="tblDemographics" localSheetId="10">#REF!</definedName>
    <definedName name="tblDemographics" localSheetId="11">#REF!</definedName>
    <definedName name="tblDemographics">#REF!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5" i="41" l="1"/>
  <c r="F43" i="41"/>
  <c r="F47" i="41"/>
  <c r="H43" i="41"/>
  <c r="H47" i="41"/>
  <c r="J47" i="41"/>
  <c r="L45" i="41"/>
  <c r="N45" i="41"/>
  <c r="J43" i="41"/>
  <c r="J44" i="39"/>
  <c r="N46" i="39"/>
  <c r="N46" i="61"/>
  <c r="F48" i="61"/>
  <c r="L48" i="61"/>
  <c r="N48" i="61"/>
  <c r="F48" i="43"/>
  <c r="L48" i="43"/>
  <c r="N48" i="43"/>
  <c r="F48" i="44"/>
  <c r="L48" i="44"/>
  <c r="N48" i="44"/>
  <c r="F48" i="45"/>
  <c r="L48" i="45"/>
  <c r="N48" i="45"/>
  <c r="F48" i="46"/>
  <c r="L48" i="46"/>
  <c r="N48" i="46"/>
  <c r="F48" i="47"/>
  <c r="L48" i="47"/>
  <c r="N48" i="47"/>
  <c r="F48" i="48"/>
  <c r="L48" i="48"/>
  <c r="N48" i="48"/>
  <c r="F48" i="49"/>
  <c r="L48" i="49"/>
  <c r="N48" i="49"/>
  <c r="F48" i="50"/>
  <c r="L48" i="50"/>
  <c r="N48" i="50"/>
  <c r="F48" i="51"/>
  <c r="L48" i="51"/>
  <c r="N48" i="51"/>
  <c r="F48" i="52"/>
  <c r="L48" i="52"/>
  <c r="N48" i="52"/>
  <c r="F48" i="53"/>
  <c r="L48" i="53"/>
  <c r="N48" i="53"/>
  <c r="F48" i="54"/>
  <c r="L48" i="54"/>
  <c r="N48" i="54"/>
  <c r="F48" i="55"/>
  <c r="L48" i="55"/>
  <c r="N48" i="55"/>
  <c r="F48" i="56"/>
  <c r="L48" i="56"/>
  <c r="N48" i="56"/>
  <c r="F48" i="57"/>
  <c r="L48" i="57"/>
  <c r="N48" i="57"/>
  <c r="F48" i="58"/>
  <c r="L48" i="58"/>
  <c r="N48" i="58"/>
  <c r="F48" i="59"/>
  <c r="L48" i="59"/>
  <c r="N48" i="59"/>
  <c r="F48" i="60"/>
  <c r="L48" i="60"/>
  <c r="N48" i="60"/>
  <c r="F48" i="39"/>
  <c r="L48" i="39"/>
  <c r="N48" i="39"/>
  <c r="H48" i="61"/>
  <c r="J48" i="61"/>
  <c r="H48" i="43"/>
  <c r="J48" i="43"/>
  <c r="H48" i="44"/>
  <c r="J48" i="44"/>
  <c r="H48" i="45"/>
  <c r="J48" i="45"/>
  <c r="H48" i="46"/>
  <c r="J48" i="46"/>
  <c r="H48" i="47"/>
  <c r="J48" i="47"/>
  <c r="H48" i="48"/>
  <c r="J48" i="48"/>
  <c r="H48" i="49"/>
  <c r="J48" i="49"/>
  <c r="H48" i="50"/>
  <c r="J48" i="50"/>
  <c r="H48" i="51"/>
  <c r="J48" i="51"/>
  <c r="H48" i="52"/>
  <c r="J48" i="52"/>
  <c r="H48" i="53"/>
  <c r="J48" i="53"/>
  <c r="H48" i="54"/>
  <c r="J48" i="54"/>
  <c r="H48" i="55"/>
  <c r="J48" i="55"/>
  <c r="H48" i="56"/>
  <c r="J48" i="56"/>
  <c r="H48" i="57"/>
  <c r="J48" i="57"/>
  <c r="H48" i="58"/>
  <c r="J48" i="58"/>
  <c r="H48" i="59"/>
  <c r="J48" i="59"/>
  <c r="H48" i="60"/>
  <c r="J48" i="60"/>
  <c r="H48" i="39"/>
  <c r="J48" i="39"/>
  <c r="J44" i="61"/>
  <c r="J44" i="43"/>
  <c r="J44" i="44"/>
  <c r="J44" i="45"/>
  <c r="J44" i="46"/>
  <c r="J44" i="47"/>
  <c r="J44" i="48"/>
  <c r="J44" i="49"/>
  <c r="J44" i="50"/>
  <c r="J44" i="51"/>
  <c r="J44" i="52"/>
  <c r="J44" i="53"/>
  <c r="J44" i="54"/>
  <c r="J44" i="55"/>
  <c r="J44" i="56"/>
  <c r="J44" i="57"/>
  <c r="J44" i="58"/>
  <c r="J44" i="59"/>
  <c r="J44" i="60"/>
  <c r="N46" i="43"/>
  <c r="N46" i="44"/>
  <c r="N46" i="45"/>
  <c r="N46" i="46"/>
  <c r="N46" i="47"/>
  <c r="N46" i="48"/>
  <c r="N46" i="49"/>
  <c r="N46" i="50"/>
  <c r="N46" i="51"/>
  <c r="N46" i="52"/>
  <c r="N46" i="53"/>
  <c r="N46" i="54"/>
  <c r="N46" i="55"/>
  <c r="N46" i="56"/>
  <c r="N46" i="57"/>
  <c r="N46" i="58"/>
  <c r="N46" i="59"/>
  <c r="N46" i="60"/>
  <c r="J43" i="39"/>
  <c r="J43" i="61"/>
  <c r="J43" i="43"/>
  <c r="J43" i="44"/>
  <c r="J43" i="45"/>
  <c r="J43" i="46"/>
  <c r="J43" i="47"/>
  <c r="J43" i="48"/>
  <c r="J43" i="49"/>
  <c r="J43" i="50"/>
  <c r="J43" i="51"/>
  <c r="J43" i="52"/>
  <c r="J43" i="53"/>
  <c r="J43" i="54"/>
  <c r="J43" i="55"/>
  <c r="J43" i="56"/>
  <c r="J43" i="57"/>
  <c r="J43" i="58"/>
  <c r="J43" i="59"/>
  <c r="J43" i="60"/>
  <c r="N65" i="41"/>
  <c r="N63" i="41"/>
  <c r="N61" i="41"/>
  <c r="N59" i="41"/>
  <c r="J65" i="41"/>
  <c r="J63" i="41"/>
  <c r="J61" i="41"/>
  <c r="X65" i="41"/>
  <c r="X63" i="41"/>
  <c r="X61" i="41"/>
  <c r="X59" i="41"/>
  <c r="X57" i="41"/>
  <c r="V65" i="41"/>
  <c r="V63" i="41"/>
  <c r="V61" i="41"/>
  <c r="V59" i="41"/>
  <c r="V57" i="41"/>
  <c r="T65" i="41"/>
  <c r="T63" i="41"/>
  <c r="T61" i="41"/>
  <c r="T59" i="41"/>
  <c r="T57" i="41"/>
  <c r="R65" i="41"/>
  <c r="R63" i="41"/>
  <c r="R61" i="41"/>
  <c r="R59" i="41"/>
  <c r="R57" i="41"/>
  <c r="N57" i="41"/>
  <c r="J59" i="41"/>
  <c r="J57" i="41"/>
  <c r="H65" i="41"/>
  <c r="H63" i="41"/>
  <c r="H61" i="41"/>
  <c r="H59" i="41"/>
  <c r="H57" i="41"/>
  <c r="F65" i="41"/>
  <c r="F63" i="41"/>
  <c r="F61" i="41"/>
  <c r="F59" i="41"/>
  <c r="F57" i="41"/>
  <c r="X31" i="41"/>
  <c r="X29" i="41"/>
  <c r="X27" i="41"/>
  <c r="X25" i="41"/>
  <c r="X23" i="41"/>
  <c r="X21" i="41"/>
  <c r="X19" i="41"/>
  <c r="V31" i="41"/>
  <c r="V29" i="41"/>
  <c r="V27" i="41"/>
  <c r="V25" i="41"/>
  <c r="V23" i="41"/>
  <c r="V21" i="41"/>
  <c r="V19" i="41"/>
  <c r="T31" i="41"/>
  <c r="T29" i="41"/>
  <c r="T27" i="41"/>
  <c r="T25" i="41"/>
  <c r="T23" i="41"/>
  <c r="T21" i="41"/>
  <c r="T19" i="41"/>
  <c r="R31" i="41"/>
  <c r="R29" i="41"/>
  <c r="R27" i="41"/>
  <c r="R25" i="41"/>
  <c r="R23" i="41"/>
  <c r="R21" i="41"/>
  <c r="R19" i="41"/>
  <c r="N31" i="41"/>
  <c r="N29" i="41"/>
  <c r="N19" i="41"/>
  <c r="N21" i="41"/>
  <c r="N23" i="41"/>
  <c r="N25" i="41"/>
  <c r="N27" i="41"/>
  <c r="N33" i="41"/>
  <c r="J31" i="41"/>
  <c r="J29" i="41"/>
  <c r="J27" i="41"/>
  <c r="J25" i="41"/>
  <c r="J23" i="41"/>
  <c r="J21" i="41"/>
  <c r="J19" i="41"/>
  <c r="H19" i="41"/>
  <c r="H31" i="41"/>
  <c r="F31" i="41"/>
  <c r="Z31" i="41"/>
  <c r="H29" i="41"/>
  <c r="H27" i="41"/>
  <c r="F27" i="41"/>
  <c r="Z27" i="41"/>
  <c r="H25" i="41"/>
  <c r="F25" i="41"/>
  <c r="Z25" i="41"/>
  <c r="H23" i="41"/>
  <c r="F23" i="41"/>
  <c r="Z23" i="41"/>
  <c r="H21" i="41"/>
  <c r="F29" i="41"/>
  <c r="F21" i="41"/>
  <c r="F19" i="41"/>
  <c r="Z58" i="61"/>
  <c r="Z60" i="61"/>
  <c r="Z62" i="61"/>
  <c r="Z64" i="61"/>
  <c r="Z66" i="61"/>
  <c r="X68" i="61"/>
  <c r="V68" i="61"/>
  <c r="T68" i="61"/>
  <c r="R68" i="61"/>
  <c r="N68" i="61"/>
  <c r="J68" i="61"/>
  <c r="H68" i="61"/>
  <c r="F68" i="61"/>
  <c r="Z21" i="61"/>
  <c r="Z23" i="61"/>
  <c r="Z25" i="61"/>
  <c r="Z27" i="61"/>
  <c r="Z29" i="61"/>
  <c r="Z31" i="61"/>
  <c r="Z33" i="61"/>
  <c r="X35" i="61"/>
  <c r="V35" i="61"/>
  <c r="T35" i="61"/>
  <c r="R35" i="61"/>
  <c r="N35" i="61"/>
  <c r="J35" i="61"/>
  <c r="H35" i="61"/>
  <c r="F35" i="61"/>
  <c r="D11" i="61"/>
  <c r="Z58" i="60"/>
  <c r="Z60" i="60"/>
  <c r="Z62" i="60"/>
  <c r="Z64" i="60"/>
  <c r="Z66" i="60"/>
  <c r="Z68" i="60"/>
  <c r="X68" i="60"/>
  <c r="V68" i="60"/>
  <c r="T68" i="60"/>
  <c r="R68" i="60"/>
  <c r="N68" i="60"/>
  <c r="J68" i="60"/>
  <c r="H68" i="60"/>
  <c r="F68" i="60"/>
  <c r="Z21" i="60"/>
  <c r="Z23" i="60"/>
  <c r="Z25" i="60"/>
  <c r="Z27" i="60"/>
  <c r="Z29" i="60"/>
  <c r="Z31" i="60"/>
  <c r="Z33" i="60"/>
  <c r="Z35" i="60"/>
  <c r="X35" i="60"/>
  <c r="V35" i="60"/>
  <c r="T35" i="60"/>
  <c r="R35" i="60"/>
  <c r="N35" i="60"/>
  <c r="J35" i="60"/>
  <c r="H35" i="60"/>
  <c r="F35" i="60"/>
  <c r="D11" i="60"/>
  <c r="Z58" i="59"/>
  <c r="Z60" i="59"/>
  <c r="Z62" i="59"/>
  <c r="Z64" i="59"/>
  <c r="Z66" i="59"/>
  <c r="Z68" i="59"/>
  <c r="X68" i="59"/>
  <c r="V68" i="59"/>
  <c r="T68" i="59"/>
  <c r="R68" i="59"/>
  <c r="N68" i="59"/>
  <c r="J68" i="59"/>
  <c r="H68" i="59"/>
  <c r="F68" i="59"/>
  <c r="Z21" i="59"/>
  <c r="Z23" i="59"/>
  <c r="Z25" i="59"/>
  <c r="Z27" i="59"/>
  <c r="Z29" i="59"/>
  <c r="Z31" i="59"/>
  <c r="Z33" i="59"/>
  <c r="Z35" i="59"/>
  <c r="X35" i="59"/>
  <c r="V35" i="59"/>
  <c r="T35" i="59"/>
  <c r="R35" i="59"/>
  <c r="N35" i="59"/>
  <c r="J35" i="59"/>
  <c r="H35" i="59"/>
  <c r="F35" i="59"/>
  <c r="D11" i="59"/>
  <c r="Z58" i="58"/>
  <c r="Z60" i="58"/>
  <c r="Z62" i="58"/>
  <c r="Z64" i="58"/>
  <c r="Z66" i="58"/>
  <c r="Z68" i="58"/>
  <c r="X68" i="58"/>
  <c r="V68" i="58"/>
  <c r="T68" i="58"/>
  <c r="R68" i="58"/>
  <c r="N68" i="58"/>
  <c r="J68" i="58"/>
  <c r="H68" i="58"/>
  <c r="F68" i="58"/>
  <c r="Z21" i="58"/>
  <c r="Z23" i="58"/>
  <c r="Z25" i="58"/>
  <c r="Z27" i="58"/>
  <c r="Z29" i="58"/>
  <c r="Z31" i="58"/>
  <c r="Z33" i="58"/>
  <c r="Z35" i="58"/>
  <c r="X35" i="58"/>
  <c r="V35" i="58"/>
  <c r="T35" i="58"/>
  <c r="R35" i="58"/>
  <c r="N35" i="58"/>
  <c r="J35" i="58"/>
  <c r="H35" i="58"/>
  <c r="F35" i="58"/>
  <c r="D11" i="58"/>
  <c r="Z58" i="57"/>
  <c r="Z60" i="57"/>
  <c r="Z62" i="57"/>
  <c r="Z64" i="57"/>
  <c r="Z66" i="57"/>
  <c r="Z68" i="57"/>
  <c r="X68" i="57"/>
  <c r="V68" i="57"/>
  <c r="T68" i="57"/>
  <c r="R68" i="57"/>
  <c r="N68" i="57"/>
  <c r="J68" i="57"/>
  <c r="H68" i="57"/>
  <c r="F68" i="57"/>
  <c r="Z21" i="57"/>
  <c r="Z23" i="57"/>
  <c r="Z25" i="57"/>
  <c r="Z27" i="57"/>
  <c r="Z29" i="57"/>
  <c r="Z31" i="57"/>
  <c r="Z33" i="57"/>
  <c r="Z35" i="57"/>
  <c r="X35" i="57"/>
  <c r="V35" i="57"/>
  <c r="T35" i="57"/>
  <c r="R35" i="57"/>
  <c r="N35" i="57"/>
  <c r="J35" i="57"/>
  <c r="H35" i="57"/>
  <c r="F35" i="57"/>
  <c r="D11" i="57"/>
  <c r="Z58" i="56"/>
  <c r="Z60" i="56"/>
  <c r="Z62" i="56"/>
  <c r="Z64" i="56"/>
  <c r="Z66" i="56"/>
  <c r="Z68" i="56"/>
  <c r="X68" i="56"/>
  <c r="V68" i="56"/>
  <c r="T68" i="56"/>
  <c r="R68" i="56"/>
  <c r="N68" i="56"/>
  <c r="J68" i="56"/>
  <c r="H68" i="56"/>
  <c r="F68" i="56"/>
  <c r="Z21" i="56"/>
  <c r="Z23" i="56"/>
  <c r="Z25" i="56"/>
  <c r="Z27" i="56"/>
  <c r="Z29" i="56"/>
  <c r="Z31" i="56"/>
  <c r="Z33" i="56"/>
  <c r="Z35" i="56"/>
  <c r="X35" i="56"/>
  <c r="V35" i="56"/>
  <c r="T35" i="56"/>
  <c r="R35" i="56"/>
  <c r="N35" i="56"/>
  <c r="J35" i="56"/>
  <c r="H35" i="56"/>
  <c r="F35" i="56"/>
  <c r="D11" i="56"/>
  <c r="Z58" i="55"/>
  <c r="Z60" i="55"/>
  <c r="Z62" i="55"/>
  <c r="Z64" i="55"/>
  <c r="Z66" i="55"/>
  <c r="Z68" i="55"/>
  <c r="X68" i="55"/>
  <c r="V68" i="55"/>
  <c r="T68" i="55"/>
  <c r="R68" i="55"/>
  <c r="N68" i="55"/>
  <c r="J68" i="55"/>
  <c r="H68" i="55"/>
  <c r="F68" i="55"/>
  <c r="Z21" i="55"/>
  <c r="Z23" i="55"/>
  <c r="Z25" i="55"/>
  <c r="Z27" i="55"/>
  <c r="Z29" i="55"/>
  <c r="Z31" i="55"/>
  <c r="Z33" i="55"/>
  <c r="Z35" i="55"/>
  <c r="X35" i="55"/>
  <c r="V35" i="55"/>
  <c r="T35" i="55"/>
  <c r="R35" i="55"/>
  <c r="N35" i="55"/>
  <c r="J35" i="55"/>
  <c r="H35" i="55"/>
  <c r="F35" i="55"/>
  <c r="D11" i="55"/>
  <c r="Z58" i="54"/>
  <c r="Z60" i="54"/>
  <c r="Z62" i="54"/>
  <c r="Z64" i="54"/>
  <c r="Z66" i="54"/>
  <c r="Z68" i="54"/>
  <c r="X68" i="54"/>
  <c r="V68" i="54"/>
  <c r="T68" i="54"/>
  <c r="R68" i="54"/>
  <c r="N68" i="54"/>
  <c r="J68" i="54"/>
  <c r="H68" i="54"/>
  <c r="F68" i="54"/>
  <c r="Z21" i="54"/>
  <c r="Z23" i="54"/>
  <c r="Z25" i="54"/>
  <c r="Z27" i="54"/>
  <c r="Z29" i="54"/>
  <c r="Z31" i="54"/>
  <c r="Z33" i="54"/>
  <c r="Z35" i="54"/>
  <c r="X35" i="54"/>
  <c r="V35" i="54"/>
  <c r="T35" i="54"/>
  <c r="R35" i="54"/>
  <c r="N35" i="54"/>
  <c r="J35" i="54"/>
  <c r="H35" i="54"/>
  <c r="F35" i="54"/>
  <c r="D11" i="54"/>
  <c r="Z58" i="53"/>
  <c r="Z60" i="53"/>
  <c r="Z62" i="53"/>
  <c r="Z64" i="53"/>
  <c r="Z66" i="53"/>
  <c r="Z68" i="53"/>
  <c r="X68" i="53"/>
  <c r="V68" i="53"/>
  <c r="T68" i="53"/>
  <c r="R68" i="53"/>
  <c r="N68" i="53"/>
  <c r="J68" i="53"/>
  <c r="H68" i="53"/>
  <c r="F68" i="53"/>
  <c r="Z21" i="53"/>
  <c r="Z23" i="53"/>
  <c r="Z25" i="53"/>
  <c r="Z27" i="53"/>
  <c r="Z29" i="53"/>
  <c r="Z31" i="53"/>
  <c r="Z33" i="53"/>
  <c r="Z35" i="53"/>
  <c r="X35" i="53"/>
  <c r="V35" i="53"/>
  <c r="T35" i="53"/>
  <c r="R35" i="53"/>
  <c r="N35" i="53"/>
  <c r="J35" i="53"/>
  <c r="H35" i="53"/>
  <c r="F35" i="53"/>
  <c r="D11" i="53"/>
  <c r="Z58" i="52"/>
  <c r="Z60" i="52"/>
  <c r="Z62" i="52"/>
  <c r="Z64" i="52"/>
  <c r="Z66" i="52"/>
  <c r="Z68" i="52"/>
  <c r="X68" i="52"/>
  <c r="V68" i="52"/>
  <c r="T68" i="52"/>
  <c r="R68" i="52"/>
  <c r="N68" i="52"/>
  <c r="J68" i="52"/>
  <c r="H68" i="52"/>
  <c r="F68" i="52"/>
  <c r="Z21" i="52"/>
  <c r="Z23" i="52"/>
  <c r="Z25" i="52"/>
  <c r="Z27" i="52"/>
  <c r="Z29" i="52"/>
  <c r="Z31" i="52"/>
  <c r="Z33" i="52"/>
  <c r="Z35" i="52"/>
  <c r="X35" i="52"/>
  <c r="V35" i="52"/>
  <c r="T35" i="52"/>
  <c r="R35" i="52"/>
  <c r="N35" i="52"/>
  <c r="J35" i="52"/>
  <c r="H35" i="52"/>
  <c r="F35" i="52"/>
  <c r="D11" i="52"/>
  <c r="Z58" i="51"/>
  <c r="Z60" i="51"/>
  <c r="Z62" i="51"/>
  <c r="Z64" i="51"/>
  <c r="Z66" i="51"/>
  <c r="Z68" i="51"/>
  <c r="X68" i="51"/>
  <c r="V68" i="51"/>
  <c r="T68" i="51"/>
  <c r="R68" i="51"/>
  <c r="N68" i="51"/>
  <c r="J68" i="51"/>
  <c r="H68" i="51"/>
  <c r="F68" i="51"/>
  <c r="Z21" i="51"/>
  <c r="Z23" i="51"/>
  <c r="Z25" i="51"/>
  <c r="Z27" i="51"/>
  <c r="Z29" i="51"/>
  <c r="Z31" i="51"/>
  <c r="Z33" i="51"/>
  <c r="Z35" i="51"/>
  <c r="X35" i="51"/>
  <c r="V35" i="51"/>
  <c r="T35" i="51"/>
  <c r="R35" i="51"/>
  <c r="N35" i="51"/>
  <c r="J35" i="51"/>
  <c r="H35" i="51"/>
  <c r="F35" i="51"/>
  <c r="D11" i="51"/>
  <c r="Z58" i="50"/>
  <c r="Z60" i="50"/>
  <c r="Z62" i="50"/>
  <c r="Z64" i="50"/>
  <c r="Z66" i="50"/>
  <c r="Z68" i="50"/>
  <c r="X68" i="50"/>
  <c r="V68" i="50"/>
  <c r="T68" i="50"/>
  <c r="R68" i="50"/>
  <c r="N68" i="50"/>
  <c r="J68" i="50"/>
  <c r="H68" i="50"/>
  <c r="F68" i="50"/>
  <c r="Z21" i="50"/>
  <c r="Z23" i="50"/>
  <c r="Z25" i="50"/>
  <c r="Z27" i="50"/>
  <c r="Z29" i="50"/>
  <c r="Z31" i="50"/>
  <c r="Z33" i="50"/>
  <c r="Z35" i="50"/>
  <c r="X35" i="50"/>
  <c r="V35" i="50"/>
  <c r="T35" i="50"/>
  <c r="R35" i="50"/>
  <c r="N35" i="50"/>
  <c r="J35" i="50"/>
  <c r="H35" i="50"/>
  <c r="F35" i="50"/>
  <c r="D11" i="50"/>
  <c r="Z58" i="49"/>
  <c r="Z60" i="49"/>
  <c r="Z62" i="49"/>
  <c r="Z64" i="49"/>
  <c r="Z66" i="49"/>
  <c r="Z68" i="49"/>
  <c r="X68" i="49"/>
  <c r="V68" i="49"/>
  <c r="T68" i="49"/>
  <c r="R68" i="49"/>
  <c r="N68" i="49"/>
  <c r="J68" i="49"/>
  <c r="H68" i="49"/>
  <c r="F68" i="49"/>
  <c r="Z21" i="49"/>
  <c r="Z23" i="49"/>
  <c r="Z25" i="49"/>
  <c r="Z27" i="49"/>
  <c r="Z29" i="49"/>
  <c r="Z31" i="49"/>
  <c r="Z33" i="49"/>
  <c r="Z35" i="49"/>
  <c r="X35" i="49"/>
  <c r="V35" i="49"/>
  <c r="T35" i="49"/>
  <c r="R35" i="49"/>
  <c r="N35" i="49"/>
  <c r="J35" i="49"/>
  <c r="H35" i="49"/>
  <c r="F35" i="49"/>
  <c r="D11" i="49"/>
  <c r="Z58" i="48"/>
  <c r="Z60" i="48"/>
  <c r="Z62" i="48"/>
  <c r="Z64" i="48"/>
  <c r="Z66" i="48"/>
  <c r="Z68" i="48"/>
  <c r="X68" i="48"/>
  <c r="V68" i="48"/>
  <c r="T68" i="48"/>
  <c r="R68" i="48"/>
  <c r="N68" i="48"/>
  <c r="J68" i="48"/>
  <c r="H68" i="48"/>
  <c r="F68" i="48"/>
  <c r="Z21" i="48"/>
  <c r="Z23" i="48"/>
  <c r="Z25" i="48"/>
  <c r="Z27" i="48"/>
  <c r="Z29" i="48"/>
  <c r="Z31" i="48"/>
  <c r="Z33" i="48"/>
  <c r="Z35" i="48"/>
  <c r="X35" i="48"/>
  <c r="V35" i="48"/>
  <c r="T35" i="48"/>
  <c r="R35" i="48"/>
  <c r="N35" i="48"/>
  <c r="J35" i="48"/>
  <c r="H35" i="48"/>
  <c r="F35" i="48"/>
  <c r="D11" i="48"/>
  <c r="Z58" i="47"/>
  <c r="Z60" i="47"/>
  <c r="Z62" i="47"/>
  <c r="Z64" i="47"/>
  <c r="Z66" i="47"/>
  <c r="Z68" i="47"/>
  <c r="X68" i="47"/>
  <c r="V68" i="47"/>
  <c r="T68" i="47"/>
  <c r="R68" i="47"/>
  <c r="N68" i="47"/>
  <c r="J68" i="47"/>
  <c r="H68" i="47"/>
  <c r="F68" i="47"/>
  <c r="Z21" i="47"/>
  <c r="Z23" i="47"/>
  <c r="Z25" i="47"/>
  <c r="Z27" i="47"/>
  <c r="Z29" i="47"/>
  <c r="Z31" i="47"/>
  <c r="Z33" i="47"/>
  <c r="Z35" i="47"/>
  <c r="X35" i="47"/>
  <c r="V35" i="47"/>
  <c r="T35" i="47"/>
  <c r="R35" i="47"/>
  <c r="N35" i="47"/>
  <c r="J35" i="47"/>
  <c r="H35" i="47"/>
  <c r="F35" i="47"/>
  <c r="D11" i="47"/>
  <c r="Z58" i="46"/>
  <c r="Z60" i="46"/>
  <c r="Z62" i="46"/>
  <c r="Z64" i="46"/>
  <c r="Z66" i="46"/>
  <c r="Z68" i="46"/>
  <c r="X68" i="46"/>
  <c r="V68" i="46"/>
  <c r="T68" i="46"/>
  <c r="R68" i="46"/>
  <c r="N68" i="46"/>
  <c r="J68" i="46"/>
  <c r="H68" i="46"/>
  <c r="F68" i="46"/>
  <c r="Z21" i="46"/>
  <c r="Z23" i="46"/>
  <c r="Z25" i="46"/>
  <c r="Z27" i="46"/>
  <c r="Z29" i="46"/>
  <c r="Z31" i="46"/>
  <c r="Z33" i="46"/>
  <c r="Z35" i="46"/>
  <c r="X35" i="46"/>
  <c r="V35" i="46"/>
  <c r="T35" i="46"/>
  <c r="R35" i="46"/>
  <c r="N35" i="46"/>
  <c r="J35" i="46"/>
  <c r="H35" i="46"/>
  <c r="F35" i="46"/>
  <c r="D11" i="46"/>
  <c r="Z58" i="45"/>
  <c r="Z60" i="45"/>
  <c r="Z62" i="45"/>
  <c r="Z64" i="45"/>
  <c r="Z66" i="45"/>
  <c r="Z68" i="45"/>
  <c r="X68" i="45"/>
  <c r="V68" i="45"/>
  <c r="T68" i="45"/>
  <c r="R68" i="45"/>
  <c r="N68" i="45"/>
  <c r="J68" i="45"/>
  <c r="H68" i="45"/>
  <c r="F68" i="45"/>
  <c r="Z21" i="45"/>
  <c r="Z23" i="45"/>
  <c r="Z25" i="45"/>
  <c r="Z27" i="45"/>
  <c r="Z29" i="45"/>
  <c r="Z31" i="45"/>
  <c r="Z33" i="45"/>
  <c r="Z35" i="45"/>
  <c r="X35" i="45"/>
  <c r="V35" i="45"/>
  <c r="T35" i="45"/>
  <c r="R35" i="45"/>
  <c r="N35" i="45"/>
  <c r="J35" i="45"/>
  <c r="H35" i="45"/>
  <c r="F35" i="45"/>
  <c r="D11" i="45"/>
  <c r="Z58" i="44"/>
  <c r="Z60" i="44"/>
  <c r="Z62" i="44"/>
  <c r="Z64" i="44"/>
  <c r="Z66" i="44"/>
  <c r="Z68" i="44"/>
  <c r="X68" i="44"/>
  <c r="V68" i="44"/>
  <c r="T68" i="44"/>
  <c r="R68" i="44"/>
  <c r="N68" i="44"/>
  <c r="J68" i="44"/>
  <c r="H68" i="44"/>
  <c r="F68" i="44"/>
  <c r="Z21" i="44"/>
  <c r="Z23" i="44"/>
  <c r="Z25" i="44"/>
  <c r="Z27" i="44"/>
  <c r="Z29" i="44"/>
  <c r="Z31" i="44"/>
  <c r="Z33" i="44"/>
  <c r="Z35" i="44"/>
  <c r="X35" i="44"/>
  <c r="V35" i="44"/>
  <c r="T35" i="44"/>
  <c r="R35" i="44"/>
  <c r="N35" i="44"/>
  <c r="J35" i="44"/>
  <c r="H35" i="44"/>
  <c r="F35" i="44"/>
  <c r="D11" i="44"/>
  <c r="Z58" i="43"/>
  <c r="Z60" i="43"/>
  <c r="Z62" i="43"/>
  <c r="Z64" i="43"/>
  <c r="Z66" i="43"/>
  <c r="Z68" i="43"/>
  <c r="X68" i="43"/>
  <c r="V68" i="43"/>
  <c r="T68" i="43"/>
  <c r="R68" i="43"/>
  <c r="N68" i="43"/>
  <c r="J68" i="43"/>
  <c r="H68" i="43"/>
  <c r="F68" i="43"/>
  <c r="Z21" i="43"/>
  <c r="Z23" i="43"/>
  <c r="Z25" i="43"/>
  <c r="Z27" i="43"/>
  <c r="Z29" i="43"/>
  <c r="Z31" i="43"/>
  <c r="Z33" i="43"/>
  <c r="Z35" i="43"/>
  <c r="X35" i="43"/>
  <c r="V35" i="43"/>
  <c r="T35" i="43"/>
  <c r="R35" i="43"/>
  <c r="N35" i="43"/>
  <c r="J35" i="43"/>
  <c r="H35" i="43"/>
  <c r="F35" i="43"/>
  <c r="D11" i="43"/>
  <c r="D11" i="39"/>
  <c r="Z65" i="41"/>
  <c r="X67" i="41"/>
  <c r="T67" i="41"/>
  <c r="H67" i="41"/>
  <c r="F67" i="41"/>
  <c r="X33" i="41"/>
  <c r="V33" i="41"/>
  <c r="T33" i="41"/>
  <c r="F33" i="41"/>
  <c r="Z58" i="39"/>
  <c r="Z60" i="39"/>
  <c r="Z62" i="39"/>
  <c r="Z64" i="39"/>
  <c r="Z66" i="39"/>
  <c r="Z68" i="39"/>
  <c r="X68" i="39"/>
  <c r="V68" i="39"/>
  <c r="T68" i="39"/>
  <c r="R68" i="39"/>
  <c r="N68" i="39"/>
  <c r="J68" i="39"/>
  <c r="H68" i="39"/>
  <c r="F68" i="39"/>
  <c r="X35" i="39"/>
  <c r="V35" i="39"/>
  <c r="T35" i="39"/>
  <c r="R35" i="39"/>
  <c r="N35" i="39"/>
  <c r="J35" i="39"/>
  <c r="H35" i="39"/>
  <c r="F35" i="39"/>
  <c r="Z21" i="39"/>
  <c r="Z33" i="39"/>
  <c r="Z31" i="39"/>
  <c r="Z29" i="39"/>
  <c r="Z23" i="39"/>
  <c r="Z25" i="39"/>
  <c r="Z27" i="39"/>
  <c r="Z35" i="39"/>
  <c r="V67" i="41"/>
  <c r="Z57" i="41"/>
  <c r="Z59" i="41"/>
  <c r="N67" i="41"/>
  <c r="Z63" i="41"/>
  <c r="Z61" i="41"/>
  <c r="R67" i="41"/>
  <c r="Z68" i="61"/>
  <c r="J67" i="41"/>
  <c r="R33" i="41"/>
  <c r="Z21" i="41"/>
  <c r="Z29" i="41"/>
  <c r="J33" i="41"/>
  <c r="Z19" i="41"/>
  <c r="L47" i="41"/>
  <c r="N47" i="41"/>
  <c r="Z35" i="61"/>
  <c r="H33" i="41"/>
  <c r="Z67" i="41"/>
  <c r="Z33" i="41"/>
</calcChain>
</file>

<file path=xl/sharedStrings.xml><?xml version="1.0" encoding="utf-8"?>
<sst xmlns="http://schemas.openxmlformats.org/spreadsheetml/2006/main" count="2076" uniqueCount="124">
  <si>
    <t>Total</t>
  </si>
  <si>
    <t>MOE</t>
  </si>
  <si>
    <t>Adult Perkins</t>
  </si>
  <si>
    <t>CalWorks</t>
  </si>
  <si>
    <t>CCD Apportionment</t>
  </si>
  <si>
    <t>*K-12/COE Only</t>
  </si>
  <si>
    <t>LCFF*</t>
  </si>
  <si>
    <t>Adults in Jail**</t>
  </si>
  <si>
    <t>*19 &amp; older</t>
  </si>
  <si>
    <t>Consortium Name:</t>
  </si>
  <si>
    <t>Regional Consortia</t>
  </si>
  <si>
    <t>Allan Hancock</t>
  </si>
  <si>
    <t>Antelope Valley</t>
  </si>
  <si>
    <t>Barstow</t>
  </si>
  <si>
    <t>Butte-Glenn</t>
  </si>
  <si>
    <t>Cabrillo</t>
  </si>
  <si>
    <t>Cerritos</t>
  </si>
  <si>
    <t>Chabot-Las Positas</t>
  </si>
  <si>
    <t>Chaffey</t>
  </si>
  <si>
    <t>Citrus</t>
  </si>
  <si>
    <t>Coast</t>
  </si>
  <si>
    <t>Contra Costa</t>
  </si>
  <si>
    <t>Copper Mountain</t>
  </si>
  <si>
    <t>Desert</t>
  </si>
  <si>
    <t>El Camino</t>
  </si>
  <si>
    <t>Feather River</t>
  </si>
  <si>
    <t>Foothill-DeAnza</t>
  </si>
  <si>
    <t>Gavilan</t>
  </si>
  <si>
    <t>Glendale</t>
  </si>
  <si>
    <t>Grossmont-Cuyamaca</t>
  </si>
  <si>
    <t>Imperial</t>
  </si>
  <si>
    <t>Kern</t>
  </si>
  <si>
    <t>Lake Tahoe</t>
  </si>
  <si>
    <t>Lassen</t>
  </si>
  <si>
    <t>Long Beach</t>
  </si>
  <si>
    <t>Los Angeles</t>
  </si>
  <si>
    <t>Los Rios</t>
  </si>
  <si>
    <t>Marin</t>
  </si>
  <si>
    <t>Mendocino-Lake</t>
  </si>
  <si>
    <t>Merced</t>
  </si>
  <si>
    <t>MiraCosta</t>
  </si>
  <si>
    <t>Monterey Peninsula</t>
  </si>
  <si>
    <t>Mt. San Antonio</t>
  </si>
  <si>
    <t>Mt. San Jacinto</t>
  </si>
  <si>
    <t>Napa Valley</t>
  </si>
  <si>
    <t>North Orange County</t>
  </si>
  <si>
    <t>Ohlone</t>
  </si>
  <si>
    <t>Palo Verde</t>
  </si>
  <si>
    <t>Rancho Santiago</t>
  </si>
  <si>
    <t>Redwoods</t>
  </si>
  <si>
    <t>Rio Hondo</t>
  </si>
  <si>
    <t>Riverside</t>
  </si>
  <si>
    <t>San Bernardino</t>
  </si>
  <si>
    <t>San Diego</t>
  </si>
  <si>
    <t>San Francisco</t>
  </si>
  <si>
    <t>San Joaquin Delta</t>
  </si>
  <si>
    <t>Santa Barbara</t>
  </si>
  <si>
    <t>Santa Clarita</t>
  </si>
  <si>
    <t>Santa Monica</t>
  </si>
  <si>
    <t>Sequoias</t>
  </si>
  <si>
    <t>Shasta-Tehama-Trinity</t>
  </si>
  <si>
    <t>Solano</t>
  </si>
  <si>
    <t>Southwestern</t>
  </si>
  <si>
    <t>State Center</t>
  </si>
  <si>
    <t>Victor Valley</t>
  </si>
  <si>
    <t>West Hills</t>
  </si>
  <si>
    <t>West Kern</t>
  </si>
  <si>
    <t>Yosemite</t>
  </si>
  <si>
    <t>Yuba</t>
  </si>
  <si>
    <t>Sonoma</t>
  </si>
  <si>
    <t>Ventura</t>
  </si>
  <si>
    <t>South Orange</t>
  </si>
  <si>
    <t>Pasadena</t>
  </si>
  <si>
    <t>San Luis Obispo</t>
  </si>
  <si>
    <t>San Mateo</t>
  </si>
  <si>
    <t>Siskiyou</t>
  </si>
  <si>
    <t>Hartnell / Salinas</t>
  </si>
  <si>
    <t>Palomar / Vista</t>
  </si>
  <si>
    <t>Peralta / Piedmont</t>
  </si>
  <si>
    <t>Sierra / Roseville</t>
  </si>
  <si>
    <t>Compton / Paramount (Tri-Cities)</t>
  </si>
  <si>
    <t>Regional Consortium AEBG Allocation</t>
  </si>
  <si>
    <t>WIOA Title II (Adult Education &amp; Literacy)</t>
  </si>
  <si>
    <t>Obj. 3: Seamless Transition</t>
  </si>
  <si>
    <t>Obj. 4: Gaps in Services</t>
  </si>
  <si>
    <t>Obj. 5: Accelerated Learning</t>
  </si>
  <si>
    <t>Obj. 6: Professional Development</t>
  </si>
  <si>
    <t>Obj. 7: Leveraging structures</t>
  </si>
  <si>
    <t xml:space="preserve">South Bay </t>
  </si>
  <si>
    <t>Consortium Allocation</t>
  </si>
  <si>
    <t xml:space="preserve">Member Name: </t>
  </si>
  <si>
    <t>3.1a - Adult Education (ABE, ASE, Basic Skills)</t>
  </si>
  <si>
    <t>3.1 Consortium Services by Program Area and Funding Source (Estimated)</t>
  </si>
  <si>
    <t>5.1 Allocations by Objective and Fund Source (Estimated)</t>
  </si>
  <si>
    <t>3.1b - English as a second language</t>
  </si>
  <si>
    <t>5.1a - Obj. 3: Seamless Transition</t>
  </si>
  <si>
    <t>5.1b - Obj. 4: Gaps in Services</t>
  </si>
  <si>
    <t>5.1c - Obj. 5: Accelerated Learning</t>
  </si>
  <si>
    <t>5.1d - Obj. 6: Professional Development</t>
  </si>
  <si>
    <t>5.1e - Obj. 7: Leveraging structures</t>
  </si>
  <si>
    <t>%</t>
  </si>
  <si>
    <t>$ Amt</t>
  </si>
  <si>
    <t>Indirect Fees 
(MOE Only)</t>
  </si>
  <si>
    <t>Total Allocation to Member</t>
  </si>
  <si>
    <t>AB104 Block Grant Consortium Member Allocations Form</t>
  </si>
  <si>
    <t>Administration 
(≤ 5% of total Consortium AEBG funds)</t>
  </si>
  <si>
    <t>Total Allocations to Members</t>
  </si>
  <si>
    <t>3.2 Consortium Allocations by Member (Estimated)</t>
  </si>
  <si>
    <t>3.1 Consortium Services by Program area, Member and Funding Source (Estimated)</t>
  </si>
  <si>
    <t>Consortium:</t>
  </si>
  <si>
    <t>3.2b - Consortium Allocation</t>
  </si>
  <si>
    <t>3.2a - Maintenance of Effort (MOE)</t>
  </si>
  <si>
    <t>3.1c - Adults in the workforce (including older adults)</t>
  </si>
  <si>
    <t xml:space="preserve">3.1d - Adults training to support child school success </t>
  </si>
  <si>
    <t>3.1e - Adults with Disabilities</t>
  </si>
  <si>
    <t>3.1f - Careers and Technical Education</t>
  </si>
  <si>
    <t>3.1g - Pre-apprenticeship Training</t>
  </si>
  <si>
    <t>5.1e - Obj. 7: Leveraging Structures</t>
  </si>
  <si>
    <t xml:space="preserve">Grossmont Adult </t>
  </si>
  <si>
    <t>Grossmont - Cuyamaca</t>
  </si>
  <si>
    <t>Consortium</t>
  </si>
  <si>
    <t>Member_Name</t>
  </si>
  <si>
    <t>item</t>
  </si>
  <si>
    <t>element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</si>
</sst>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* #,##0.00_);_(* \(#,##0.00\);_(* &quot;-&quot;??_);_(@_)"/>
    <numFmt numFmtId="165" formatCode="_(&quot;$&quot;* #,##0.00_);_(&quot;$&quot;* \(#,##0.00\);_(&quot;$&quot;* &quot;-&quot;??_);_(@_)"/>
    <numFmt numFmtId="166" formatCode="&quot;$&quot;#,##0"/>
    <numFmt numFmtId="167" formatCode="_(* #,##0_);_(* \(#,##0\);_(* &quot;-&quot;??_);_(@_)"/>
    <numFmt numFmtId="168" formatCode="0.0%"/>
  </numFmts>
  <fonts count="43" x14ac:knownFonts="1">
    <font>
      <sz val="10"/>
      <name val="Arial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b/>
      <sz val="11"/>
      <color indexed="8"/>
      <name val="Arial"/>
      <family val="2"/>
    </font>
    <font>
      <i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0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Times New Roman"/>
      <family val="1"/>
    </font>
    <font>
      <sz val="10"/>
      <color rgb="FF0070C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i/>
      <sz val="12"/>
      <color theme="0" tint="-0.499984740745262"/>
      <name val="Arial"/>
      <family val="2"/>
    </font>
    <font>
      <sz val="12"/>
      <color theme="0" tint="-0.499984740745262"/>
      <name val="Arial"/>
      <family val="2"/>
    </font>
    <font>
      <i/>
      <sz val="11"/>
      <color theme="0" tint="-0.499984740745262"/>
      <name val="Arial"/>
      <family val="2"/>
    </font>
    <font>
      <sz val="11"/>
      <color theme="0" tint="-0.499984740745262"/>
      <name val="Arial"/>
      <family val="2"/>
    </font>
    <font>
      <sz val="10"/>
      <color theme="0" tint="-0.499984740745262"/>
      <name val="Arial"/>
      <family val="2"/>
    </font>
    <font>
      <b/>
      <sz val="10"/>
      <color theme="0" tint="-0.499984740745262"/>
      <name val="Arial"/>
      <family val="2"/>
    </font>
    <font>
      <i/>
      <sz val="10"/>
      <color indexed="8"/>
      <name val="Arial"/>
    </font>
    <font>
      <i/>
      <sz val="12"/>
      <color rgb="FF0070C0"/>
      <name val="Arial"/>
      <family val="2"/>
    </font>
    <font>
      <sz val="10"/>
      <color theme="0"/>
      <name val="Arial"/>
      <family val="2"/>
    </font>
    <font>
      <sz val="8"/>
      <name val="Arial"/>
    </font>
    <font>
      <sz val="28"/>
      <color theme="0" tint="-0.49998474074526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/>
      <right/>
      <top style="thin">
        <color rgb="FFB2B2B2"/>
      </top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medium">
        <color theme="0" tint="-0.499984740745262"/>
      </bottom>
      <diagonal/>
    </border>
    <border>
      <left/>
      <right/>
      <top style="thin">
        <color rgb="FFB2B2B2"/>
      </top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/>
      <top/>
      <bottom style="medium">
        <color theme="0" tint="-0.499984740745262"/>
      </bottom>
      <diagonal/>
    </border>
    <border>
      <left/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</borders>
  <cellStyleXfs count="37">
    <xf numFmtId="0" fontId="0" fillId="0" borderId="0"/>
    <xf numFmtId="0" fontId="9" fillId="3" borderId="9" applyNumberFormat="0" applyFont="0" applyAlignment="0" applyProtection="0"/>
    <xf numFmtId="0" fontId="9" fillId="0" borderId="0"/>
    <xf numFmtId="165" fontId="9" fillId="0" borderId="0" applyFont="0" applyFill="0" applyBorder="0" applyAlignment="0" applyProtection="0"/>
    <xf numFmtId="0" fontId="7" fillId="2" borderId="0" applyNumberFormat="0" applyBorder="0" applyAlignment="0" applyProtection="0"/>
    <xf numFmtId="0" fontId="6" fillId="0" borderId="0"/>
    <xf numFmtId="165" fontId="14" fillId="0" borderId="0" applyFont="0" applyFill="0" applyBorder="0" applyAlignment="0" applyProtection="0"/>
    <xf numFmtId="0" fontId="5" fillId="2" borderId="0" applyNumberFormat="0" applyBorder="0" applyAlignment="0" applyProtection="0"/>
    <xf numFmtId="0" fontId="4" fillId="2" borderId="0" applyNumberFormat="0" applyBorder="0" applyAlignment="0" applyProtection="0"/>
    <xf numFmtId="0" fontId="3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0" borderId="0"/>
    <xf numFmtId="0" fontId="10" fillId="0" borderId="0"/>
    <xf numFmtId="164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2" fillId="0" borderId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205">
    <xf numFmtId="0" fontId="0" fillId="0" borderId="0" xfId="0"/>
    <xf numFmtId="0" fontId="10" fillId="0" borderId="10" xfId="13" applyFont="1" applyFill="1" applyBorder="1" applyAlignment="1">
      <alignment wrapText="1"/>
    </xf>
    <xf numFmtId="0" fontId="10" fillId="0" borderId="0" xfId="13" applyFont="1" applyFill="1" applyBorder="1" applyAlignment="1">
      <alignment wrapText="1"/>
    </xf>
    <xf numFmtId="166" fontId="23" fillId="6" borderId="9" xfId="6" applyNumberFormat="1" applyFont="1" applyFill="1" applyBorder="1" applyAlignment="1" applyProtection="1">
      <alignment horizontal="right" vertical="center"/>
      <protection locked="0"/>
    </xf>
    <xf numFmtId="167" fontId="20" fillId="0" borderId="1" xfId="29" quotePrefix="1" applyNumberFormat="1" applyFont="1" applyBorder="1" applyAlignment="1">
      <alignment horizontal="center" vertical="center"/>
    </xf>
    <xf numFmtId="0" fontId="1" fillId="0" borderId="0" xfId="30"/>
    <xf numFmtId="0" fontId="20" fillId="0" borderId="0" xfId="30" quotePrefix="1" applyNumberFormat="1" applyFont="1"/>
    <xf numFmtId="0" fontId="20" fillId="0" borderId="10" xfId="30" quotePrefix="1" applyNumberFormat="1" applyFont="1" applyBorder="1"/>
    <xf numFmtId="0" fontId="9" fillId="0" borderId="0" xfId="30" applyFont="1"/>
    <xf numFmtId="0" fontId="28" fillId="4" borderId="0" xfId="2" applyFont="1" applyFill="1" applyProtection="1">
      <protection hidden="1"/>
    </xf>
    <xf numFmtId="0" fontId="9" fillId="4" borderId="0" xfId="2" applyFont="1" applyFill="1" applyProtection="1">
      <protection hidden="1"/>
    </xf>
    <xf numFmtId="0" fontId="9" fillId="4" borderId="0" xfId="2" applyFont="1" applyFill="1" applyBorder="1" applyProtection="1">
      <protection hidden="1"/>
    </xf>
    <xf numFmtId="166" fontId="13" fillId="4" borderId="0" xfId="2" applyNumberFormat="1" applyFont="1" applyFill="1" applyProtection="1">
      <protection hidden="1"/>
    </xf>
    <xf numFmtId="0" fontId="28" fillId="4" borderId="0" xfId="2" applyFont="1" applyFill="1" applyBorder="1" applyProtection="1">
      <protection hidden="1"/>
    </xf>
    <xf numFmtId="0" fontId="17" fillId="4" borderId="0" xfId="2" applyFont="1" applyFill="1" applyBorder="1" applyAlignment="1" applyProtection="1">
      <alignment horizontal="left" vertical="center" wrapText="1"/>
      <protection hidden="1"/>
    </xf>
    <xf numFmtId="0" fontId="18" fillId="4" borderId="0" xfId="2" applyFont="1" applyFill="1" applyBorder="1" applyAlignment="1" applyProtection="1">
      <alignment horizontal="center" vertical="center" wrapText="1"/>
      <protection hidden="1"/>
    </xf>
    <xf numFmtId="0" fontId="19" fillId="4" borderId="0" xfId="2" applyFont="1" applyFill="1" applyProtection="1">
      <protection hidden="1"/>
    </xf>
    <xf numFmtId="166" fontId="16" fillId="4" borderId="0" xfId="2" applyNumberFormat="1" applyFont="1" applyFill="1" applyBorder="1" applyAlignment="1" applyProtection="1">
      <alignment horizontal="center" vertical="center" wrapText="1"/>
      <protection hidden="1"/>
    </xf>
    <xf numFmtId="0" fontId="18" fillId="4" borderId="6" xfId="2" applyFont="1" applyFill="1" applyBorder="1" applyAlignment="1" applyProtection="1">
      <alignment horizontal="center" vertical="center" wrapText="1"/>
      <protection hidden="1"/>
    </xf>
    <xf numFmtId="0" fontId="28" fillId="4" borderId="0" xfId="2" applyFont="1" applyFill="1" applyAlignment="1" applyProtection="1">
      <alignment vertical="center"/>
      <protection hidden="1"/>
    </xf>
    <xf numFmtId="0" fontId="9" fillId="4" borderId="0" xfId="2" applyFont="1" applyFill="1" applyAlignment="1" applyProtection="1">
      <alignment vertical="center"/>
      <protection hidden="1"/>
    </xf>
    <xf numFmtId="0" fontId="9" fillId="4" borderId="0" xfId="2" applyFont="1" applyFill="1" applyBorder="1" applyAlignment="1" applyProtection="1">
      <alignment vertical="center"/>
      <protection hidden="1"/>
    </xf>
    <xf numFmtId="166" fontId="13" fillId="4" borderId="0" xfId="2" applyNumberFormat="1" applyFont="1" applyFill="1" applyAlignment="1" applyProtection="1">
      <alignment vertical="center"/>
      <protection hidden="1"/>
    </xf>
    <xf numFmtId="0" fontId="26" fillId="4" borderId="0" xfId="2" applyFont="1" applyFill="1" applyBorder="1" applyAlignment="1" applyProtection="1">
      <alignment vertical="top" wrapText="1"/>
      <protection hidden="1"/>
    </xf>
    <xf numFmtId="0" fontId="9" fillId="4" borderId="0" xfId="2" applyFont="1" applyFill="1" applyBorder="1" applyAlignment="1" applyProtection="1">
      <alignment horizontal="left" vertical="top" wrapText="1"/>
      <protection hidden="1"/>
    </xf>
    <xf numFmtId="166" fontId="13" fillId="4" borderId="0" xfId="2" applyNumberFormat="1" applyFont="1" applyFill="1" applyBorder="1" applyAlignment="1" applyProtection="1">
      <alignment horizontal="left" vertical="top" wrapText="1"/>
      <protection hidden="1"/>
    </xf>
    <xf numFmtId="0" fontId="26" fillId="4" borderId="0" xfId="2" applyFont="1" applyFill="1" applyBorder="1" applyAlignment="1" applyProtection="1">
      <alignment horizontal="left" vertical="center"/>
      <protection hidden="1"/>
    </xf>
    <xf numFmtId="166" fontId="23" fillId="4" borderId="0" xfId="6" applyNumberFormat="1" applyFont="1" applyFill="1" applyBorder="1" applyAlignment="1" applyProtection="1">
      <alignment vertical="center"/>
      <protection hidden="1"/>
    </xf>
    <xf numFmtId="0" fontId="26" fillId="4" borderId="0" xfId="2" applyFont="1" applyFill="1" applyBorder="1" applyAlignment="1" applyProtection="1">
      <alignment horizontal="left" vertical="top" wrapText="1"/>
      <protection hidden="1"/>
    </xf>
    <xf numFmtId="0" fontId="27" fillId="4" borderId="0" xfId="2" applyFont="1" applyFill="1" applyAlignment="1" applyProtection="1">
      <alignment vertical="center"/>
      <protection hidden="1"/>
    </xf>
    <xf numFmtId="0" fontId="30" fillId="4" borderId="0" xfId="2" applyFont="1" applyFill="1" applyBorder="1" applyAlignment="1" applyProtection="1">
      <alignment horizontal="left" vertical="top"/>
      <protection hidden="1"/>
    </xf>
    <xf numFmtId="0" fontId="16" fillId="4" borderId="0" xfId="2" applyFont="1" applyFill="1" applyBorder="1" applyAlignment="1" applyProtection="1">
      <alignment horizontal="left" vertical="top"/>
      <protection hidden="1"/>
    </xf>
    <xf numFmtId="0" fontId="10" fillId="4" borderId="0" xfId="2" applyFont="1" applyFill="1" applyBorder="1" applyAlignment="1" applyProtection="1">
      <alignment horizontal="center" vertical="center"/>
      <protection hidden="1"/>
    </xf>
    <xf numFmtId="0" fontId="8" fillId="4" borderId="0" xfId="1" applyFont="1" applyFill="1" applyBorder="1" applyAlignment="1" applyProtection="1">
      <alignment horizontal="center" vertical="center"/>
      <protection hidden="1"/>
    </xf>
    <xf numFmtId="0" fontId="28" fillId="4" borderId="2" xfId="2" applyFont="1" applyFill="1" applyBorder="1" applyProtection="1">
      <protection hidden="1"/>
    </xf>
    <xf numFmtId="0" fontId="28" fillId="4" borderId="3" xfId="2" applyFont="1" applyFill="1" applyBorder="1" applyProtection="1">
      <protection hidden="1"/>
    </xf>
    <xf numFmtId="0" fontId="9" fillId="4" borderId="3" xfId="2" applyFont="1" applyFill="1" applyBorder="1" applyProtection="1">
      <protection hidden="1"/>
    </xf>
    <xf numFmtId="0" fontId="11" fillId="4" borderId="3" xfId="2" applyFont="1" applyFill="1" applyBorder="1" applyAlignment="1" applyProtection="1">
      <alignment vertical="center" wrapText="1"/>
      <protection hidden="1"/>
    </xf>
    <xf numFmtId="166" fontId="11" fillId="4" borderId="3" xfId="2" applyNumberFormat="1" applyFont="1" applyFill="1" applyBorder="1" applyAlignment="1" applyProtection="1">
      <alignment vertical="center" wrapText="1"/>
      <protection hidden="1"/>
    </xf>
    <xf numFmtId="0" fontId="9" fillId="4" borderId="4" xfId="2" applyFont="1" applyFill="1" applyBorder="1" applyProtection="1">
      <protection hidden="1"/>
    </xf>
    <xf numFmtId="0" fontId="9" fillId="4" borderId="5" xfId="2" applyFont="1" applyFill="1" applyBorder="1" applyProtection="1">
      <protection hidden="1"/>
    </xf>
    <xf numFmtId="0" fontId="10" fillId="0" borderId="0" xfId="2" applyFont="1" applyFill="1" applyBorder="1" applyAlignment="1" applyProtection="1">
      <alignment horizontal="center" vertical="center" wrapText="1"/>
      <protection hidden="1"/>
    </xf>
    <xf numFmtId="0" fontId="9" fillId="4" borderId="6" xfId="2" applyFont="1" applyFill="1" applyBorder="1" applyProtection="1">
      <protection hidden="1"/>
    </xf>
    <xf numFmtId="0" fontId="11" fillId="4" borderId="0" xfId="2" applyFont="1" applyFill="1" applyBorder="1" applyAlignment="1" applyProtection="1">
      <alignment vertical="center" wrapText="1"/>
      <protection hidden="1"/>
    </xf>
    <xf numFmtId="0" fontId="10" fillId="0" borderId="0" xfId="2" applyFont="1" applyFill="1" applyBorder="1" applyAlignment="1" applyProtection="1">
      <alignment horizontal="center" vertical="center" wrapText="1"/>
      <protection hidden="1"/>
    </xf>
    <xf numFmtId="0" fontId="9" fillId="4" borderId="0" xfId="2" applyFont="1" applyFill="1" applyAlignment="1" applyProtection="1">
      <alignment wrapText="1"/>
      <protection hidden="1"/>
    </xf>
    <xf numFmtId="0" fontId="9" fillId="4" borderId="5" xfId="2" applyFont="1" applyFill="1" applyBorder="1" applyAlignment="1" applyProtection="1">
      <alignment wrapText="1"/>
      <protection hidden="1"/>
    </xf>
    <xf numFmtId="0" fontId="10" fillId="0" borderId="32" xfId="2" applyFont="1" applyFill="1" applyBorder="1" applyAlignment="1" applyProtection="1">
      <alignment horizontal="center" vertical="center" wrapText="1"/>
      <protection hidden="1"/>
    </xf>
    <xf numFmtId="0" fontId="10" fillId="0" borderId="6" xfId="2" applyFont="1" applyFill="1" applyBorder="1" applyAlignment="1" applyProtection="1">
      <alignment horizontal="center" vertical="center" wrapText="1"/>
      <protection hidden="1"/>
    </xf>
    <xf numFmtId="0" fontId="28" fillId="4" borderId="5" xfId="2" applyFont="1" applyFill="1" applyBorder="1" applyProtection="1">
      <protection hidden="1"/>
    </xf>
    <xf numFmtId="0" fontId="31" fillId="4" borderId="0" xfId="2" applyFont="1" applyFill="1" applyBorder="1" applyAlignment="1" applyProtection="1">
      <alignment horizontal="left" vertical="center" wrapText="1"/>
      <protection hidden="1"/>
    </xf>
    <xf numFmtId="0" fontId="28" fillId="4" borderId="5" xfId="2" applyFont="1" applyFill="1" applyBorder="1" applyAlignment="1" applyProtection="1">
      <alignment vertical="center"/>
      <protection hidden="1"/>
    </xf>
    <xf numFmtId="0" fontId="29" fillId="4" borderId="23" xfId="2" applyFont="1" applyFill="1" applyBorder="1" applyAlignment="1" applyProtection="1">
      <alignment horizontal="left" vertical="center" indent="1"/>
      <protection hidden="1"/>
    </xf>
    <xf numFmtId="0" fontId="29" fillId="4" borderId="25" xfId="2" applyFont="1" applyFill="1" applyBorder="1" applyAlignment="1" applyProtection="1">
      <alignment horizontal="left" vertical="center"/>
      <protection hidden="1"/>
    </xf>
    <xf numFmtId="0" fontId="9" fillId="4" borderId="0" xfId="2" applyFont="1" applyFill="1" applyBorder="1" applyAlignment="1" applyProtection="1">
      <alignment horizontal="right" vertical="center"/>
      <protection hidden="1"/>
    </xf>
    <xf numFmtId="166" fontId="10" fillId="5" borderId="9" xfId="6" applyNumberFormat="1" applyFont="1" applyFill="1" applyBorder="1" applyAlignment="1" applyProtection="1">
      <alignment horizontal="right" vertical="center"/>
      <protection hidden="1"/>
    </xf>
    <xf numFmtId="0" fontId="19" fillId="4" borderId="6" xfId="2" applyFont="1" applyFill="1" applyBorder="1" applyAlignment="1" applyProtection="1">
      <alignment vertical="center"/>
      <protection hidden="1"/>
    </xf>
    <xf numFmtId="0" fontId="19" fillId="4" borderId="0" xfId="2" applyFont="1" applyFill="1" applyBorder="1" applyAlignment="1" applyProtection="1">
      <alignment vertical="center"/>
      <protection hidden="1"/>
    </xf>
    <xf numFmtId="0" fontId="19" fillId="4" borderId="0" xfId="2" applyFont="1" applyFill="1" applyAlignment="1" applyProtection="1">
      <alignment vertical="center"/>
      <protection hidden="1"/>
    </xf>
    <xf numFmtId="168" fontId="18" fillId="4" borderId="0" xfId="20" applyNumberFormat="1" applyFont="1" applyFill="1" applyBorder="1" applyAlignment="1" applyProtection="1">
      <alignment horizontal="right" vertical="center" wrapText="1"/>
      <protection hidden="1"/>
    </xf>
    <xf numFmtId="0" fontId="18" fillId="4" borderId="0" xfId="2" applyFont="1" applyFill="1" applyBorder="1" applyAlignment="1" applyProtection="1">
      <alignment horizontal="right" vertical="center" wrapText="1"/>
      <protection hidden="1"/>
    </xf>
    <xf numFmtId="0" fontId="9" fillId="4" borderId="0" xfId="2" applyFont="1" applyFill="1" applyAlignment="1" applyProtection="1">
      <alignment horizontal="right"/>
      <protection hidden="1"/>
    </xf>
    <xf numFmtId="0" fontId="9" fillId="4" borderId="0" xfId="2" applyFont="1" applyFill="1" applyBorder="1" applyAlignment="1" applyProtection="1">
      <alignment horizontal="right"/>
      <protection hidden="1"/>
    </xf>
    <xf numFmtId="168" fontId="18" fillId="4" borderId="29" xfId="20" applyNumberFormat="1" applyFont="1" applyFill="1" applyBorder="1" applyAlignment="1" applyProtection="1">
      <alignment horizontal="center" vertical="center" wrapText="1"/>
      <protection hidden="1"/>
    </xf>
    <xf numFmtId="168" fontId="18" fillId="4" borderId="29" xfId="20" applyNumberFormat="1" applyFont="1" applyFill="1" applyBorder="1" applyAlignment="1" applyProtection="1">
      <alignment horizontal="center" vertical="center" wrapText="1"/>
      <protection hidden="1"/>
    </xf>
    <xf numFmtId="0" fontId="26" fillId="4" borderId="29" xfId="2" applyFont="1" applyFill="1" applyBorder="1" applyAlignment="1" applyProtection="1">
      <alignment horizontal="left" vertical="top" wrapText="1"/>
      <protection hidden="1"/>
    </xf>
    <xf numFmtId="0" fontId="9" fillId="4" borderId="29" xfId="2" applyFont="1" applyFill="1" applyBorder="1" applyProtection="1">
      <protection hidden="1"/>
    </xf>
    <xf numFmtId="166" fontId="10" fillId="5" borderId="27" xfId="6" applyNumberFormat="1" applyFont="1" applyFill="1" applyBorder="1" applyAlignment="1" applyProtection="1">
      <alignment vertical="center"/>
      <protection hidden="1"/>
    </xf>
    <xf numFmtId="166" fontId="10" fillId="5" borderId="15" xfId="6" applyNumberFormat="1" applyFont="1" applyFill="1" applyBorder="1" applyAlignment="1" applyProtection="1">
      <alignment vertical="center"/>
      <protection hidden="1"/>
    </xf>
    <xf numFmtId="0" fontId="28" fillId="4" borderId="7" xfId="2" applyFont="1" applyFill="1" applyBorder="1" applyProtection="1">
      <protection hidden="1"/>
    </xf>
    <xf numFmtId="0" fontId="28" fillId="4" borderId="1" xfId="2" applyFont="1" applyFill="1" applyBorder="1" applyProtection="1">
      <protection hidden="1"/>
    </xf>
    <xf numFmtId="0" fontId="9" fillId="4" borderId="1" xfId="2" applyFont="1" applyFill="1" applyBorder="1" applyProtection="1">
      <protection hidden="1"/>
    </xf>
    <xf numFmtId="166" fontId="13" fillId="4" borderId="1" xfId="2" applyNumberFormat="1" applyFont="1" applyFill="1" applyBorder="1" applyProtection="1">
      <protection hidden="1"/>
    </xf>
    <xf numFmtId="0" fontId="9" fillId="4" borderId="8" xfId="2" applyFont="1" applyFill="1" applyBorder="1" applyProtection="1">
      <protection hidden="1"/>
    </xf>
    <xf numFmtId="0" fontId="17" fillId="4" borderId="3" xfId="2" applyFont="1" applyFill="1" applyBorder="1" applyAlignment="1" applyProtection="1">
      <alignment horizontal="left" vertical="center" wrapText="1"/>
      <protection hidden="1"/>
    </xf>
    <xf numFmtId="0" fontId="18" fillId="4" borderId="3" xfId="2" applyFont="1" applyFill="1" applyBorder="1" applyAlignment="1" applyProtection="1">
      <alignment horizontal="center" vertical="center" wrapText="1"/>
      <protection hidden="1"/>
    </xf>
    <xf numFmtId="0" fontId="27" fillId="4" borderId="0" xfId="2" applyFont="1" applyFill="1" applyBorder="1" applyAlignment="1" applyProtection="1">
      <alignment horizontal="left" vertical="center"/>
      <protection hidden="1"/>
    </xf>
    <xf numFmtId="0" fontId="9" fillId="4" borderId="0" xfId="2" applyFont="1" applyFill="1" applyBorder="1" applyAlignment="1" applyProtection="1">
      <alignment horizontal="left" vertical="center"/>
      <protection hidden="1"/>
    </xf>
    <xf numFmtId="0" fontId="34" fillId="4" borderId="0" xfId="2" applyFont="1" applyFill="1" applyBorder="1" applyAlignment="1" applyProtection="1">
      <alignment horizontal="center" vertical="center" wrapText="1"/>
      <protection hidden="1"/>
    </xf>
    <xf numFmtId="0" fontId="35" fillId="4" borderId="0" xfId="2" applyFont="1" applyFill="1" applyBorder="1" applyAlignment="1" applyProtection="1">
      <alignment horizontal="right" vertical="center" wrapText="1"/>
      <protection hidden="1"/>
    </xf>
    <xf numFmtId="0" fontId="13" fillId="4" borderId="0" xfId="2" applyFont="1" applyFill="1" applyBorder="1" applyAlignment="1" applyProtection="1">
      <alignment wrapText="1"/>
      <protection hidden="1"/>
    </xf>
    <xf numFmtId="0" fontId="9" fillId="4" borderId="0" xfId="2" applyFont="1" applyFill="1" applyBorder="1" applyAlignment="1" applyProtection="1">
      <alignment vertical="top" wrapText="1"/>
      <protection hidden="1"/>
    </xf>
    <xf numFmtId="0" fontId="12" fillId="4" borderId="0" xfId="2" applyFont="1" applyFill="1" applyBorder="1" applyAlignment="1" applyProtection="1">
      <alignment horizontal="left" vertical="top" wrapText="1"/>
      <protection hidden="1"/>
    </xf>
    <xf numFmtId="0" fontId="9" fillId="4" borderId="0" xfId="2" applyFont="1" applyFill="1" applyBorder="1" applyAlignment="1" applyProtection="1">
      <alignment horizontal="center" vertical="center"/>
      <protection hidden="1"/>
    </xf>
    <xf numFmtId="0" fontId="28" fillId="4" borderId="0" xfId="2" applyFont="1" applyFill="1" applyAlignment="1" applyProtection="1">
      <alignment horizontal="left" vertical="center"/>
      <protection hidden="1"/>
    </xf>
    <xf numFmtId="0" fontId="28" fillId="4" borderId="5" xfId="2" applyFont="1" applyFill="1" applyBorder="1" applyAlignment="1" applyProtection="1">
      <alignment horizontal="left" vertical="center"/>
      <protection hidden="1"/>
    </xf>
    <xf numFmtId="0" fontId="23" fillId="4" borderId="0" xfId="2" applyFont="1" applyFill="1" applyBorder="1" applyAlignment="1" applyProtection="1">
      <alignment horizontal="center" vertical="center"/>
      <protection hidden="1"/>
    </xf>
    <xf numFmtId="0" fontId="23" fillId="4" borderId="0" xfId="2" applyFont="1" applyFill="1" applyBorder="1" applyAlignment="1" applyProtection="1">
      <alignment horizontal="right" vertical="center"/>
      <protection hidden="1"/>
    </xf>
    <xf numFmtId="0" fontId="9" fillId="4" borderId="0" xfId="2" applyFont="1" applyFill="1" applyAlignment="1" applyProtection="1">
      <alignment horizontal="center" vertical="center"/>
      <protection hidden="1"/>
    </xf>
    <xf numFmtId="166" fontId="10" fillId="4" borderId="0" xfId="6" applyNumberFormat="1" applyFont="1" applyFill="1" applyBorder="1" applyAlignment="1" applyProtection="1">
      <alignment horizontal="center" vertical="center"/>
      <protection hidden="1"/>
    </xf>
    <xf numFmtId="9" fontId="38" fillId="4" borderId="0" xfId="20" applyFont="1" applyFill="1" applyBorder="1" applyAlignment="1" applyProtection="1">
      <alignment horizontal="center" vertical="center"/>
      <protection hidden="1"/>
    </xf>
    <xf numFmtId="166" fontId="13" fillId="4" borderId="0" xfId="2" applyNumberFormat="1" applyFont="1" applyFill="1" applyAlignment="1" applyProtection="1">
      <alignment horizontal="center" vertical="center"/>
      <protection hidden="1"/>
    </xf>
    <xf numFmtId="0" fontId="33" fillId="4" borderId="0" xfId="2" applyFont="1" applyFill="1" applyBorder="1" applyAlignment="1" applyProtection="1">
      <alignment horizontal="left" vertical="center"/>
      <protection hidden="1"/>
    </xf>
    <xf numFmtId="0" fontId="33" fillId="4" borderId="5" xfId="2" applyFont="1" applyFill="1" applyBorder="1" applyAlignment="1" applyProtection="1">
      <alignment horizontal="left" vertical="center"/>
      <protection hidden="1"/>
    </xf>
    <xf numFmtId="0" fontId="32" fillId="4" borderId="0" xfId="2" applyFont="1" applyFill="1" applyBorder="1" applyAlignment="1" applyProtection="1">
      <alignment horizontal="left" vertical="center"/>
      <protection hidden="1"/>
    </xf>
    <xf numFmtId="0" fontId="34" fillId="4" borderId="0" xfId="2" applyFont="1" applyFill="1" applyBorder="1" applyAlignment="1" applyProtection="1">
      <alignment horizontal="left" vertical="center" wrapText="1"/>
      <protection hidden="1"/>
    </xf>
    <xf numFmtId="0" fontId="34" fillId="4" borderId="0" xfId="2" applyFont="1" applyFill="1" applyBorder="1" applyAlignment="1" applyProtection="1">
      <alignment horizontal="right" vertical="center" wrapText="1"/>
      <protection hidden="1"/>
    </xf>
    <xf numFmtId="0" fontId="35" fillId="4" borderId="0" xfId="2" applyFont="1" applyFill="1" applyBorder="1" applyAlignment="1" applyProtection="1">
      <alignment horizontal="center" vertical="center" wrapText="1"/>
      <protection hidden="1"/>
    </xf>
    <xf numFmtId="0" fontId="36" fillId="4" borderId="0" xfId="2" applyFont="1" applyFill="1" applyBorder="1" applyAlignment="1" applyProtection="1">
      <alignment horizontal="center" vertical="center"/>
      <protection hidden="1"/>
    </xf>
    <xf numFmtId="0" fontId="36" fillId="4" borderId="0" xfId="2" applyFont="1" applyFill="1" applyAlignment="1" applyProtection="1">
      <alignment horizontal="center" vertical="center"/>
      <protection hidden="1"/>
    </xf>
    <xf numFmtId="166" fontId="37" fillId="4" borderId="0" xfId="2" applyNumberFormat="1" applyFont="1" applyFill="1" applyAlignment="1" applyProtection="1">
      <alignment horizontal="center" vertical="center"/>
      <protection hidden="1"/>
    </xf>
    <xf numFmtId="0" fontId="40" fillId="4" borderId="0" xfId="2" applyFont="1" applyFill="1" applyBorder="1" applyAlignment="1" applyProtection="1">
      <alignment horizontal="center" vertical="center"/>
      <protection hidden="1"/>
    </xf>
    <xf numFmtId="0" fontId="35" fillId="4" borderId="29" xfId="2" applyFont="1" applyFill="1" applyBorder="1" applyAlignment="1" applyProtection="1">
      <alignment horizontal="right" vertical="center" wrapText="1"/>
      <protection hidden="1"/>
    </xf>
    <xf numFmtId="0" fontId="35" fillId="4" borderId="30" xfId="2" applyFont="1" applyFill="1" applyBorder="1" applyAlignment="1" applyProtection="1">
      <alignment horizontal="right" vertical="center" wrapText="1"/>
      <protection hidden="1"/>
    </xf>
    <xf numFmtId="0" fontId="28" fillId="4" borderId="1" xfId="2" applyFont="1" applyFill="1" applyBorder="1" applyAlignment="1" applyProtection="1">
      <alignment horizontal="left" vertical="center" indent="1"/>
      <protection hidden="1"/>
    </xf>
    <xf numFmtId="0" fontId="9" fillId="4" borderId="1" xfId="2" applyFont="1" applyFill="1" applyBorder="1" applyAlignment="1" applyProtection="1">
      <alignment vertical="top" wrapText="1"/>
      <protection hidden="1"/>
    </xf>
    <xf numFmtId="0" fontId="9" fillId="4" borderId="1" xfId="2" applyFont="1" applyFill="1" applyBorder="1" applyAlignment="1" applyProtection="1">
      <alignment vertical="center"/>
      <protection hidden="1"/>
    </xf>
    <xf numFmtId="166" fontId="23" fillId="4" borderId="1" xfId="6" applyNumberFormat="1" applyFont="1" applyFill="1" applyBorder="1" applyAlignment="1" applyProtection="1">
      <alignment horizontal="right" vertical="center"/>
      <protection hidden="1"/>
    </xf>
    <xf numFmtId="0" fontId="23" fillId="4" borderId="1" xfId="2" applyFont="1" applyFill="1" applyBorder="1" applyAlignment="1" applyProtection="1">
      <alignment vertical="center"/>
      <protection hidden="1"/>
    </xf>
    <xf numFmtId="166" fontId="13" fillId="4" borderId="0" xfId="2" applyNumberFormat="1" applyFont="1" applyFill="1" applyBorder="1" applyProtection="1">
      <protection hidden="1"/>
    </xf>
    <xf numFmtId="0" fontId="23" fillId="4" borderId="0" xfId="2" applyFont="1" applyFill="1" applyBorder="1" applyAlignment="1" applyProtection="1">
      <alignment vertical="center"/>
      <protection hidden="1"/>
    </xf>
    <xf numFmtId="0" fontId="28" fillId="4" borderId="0" xfId="2" applyFont="1" applyFill="1" applyBorder="1" applyAlignment="1" applyProtection="1">
      <alignment horizontal="left" vertical="center" indent="1"/>
      <protection hidden="1"/>
    </xf>
    <xf numFmtId="166" fontId="23" fillId="4" borderId="0" xfId="6" applyNumberFormat="1" applyFont="1" applyFill="1" applyBorder="1" applyAlignment="1" applyProtection="1">
      <alignment horizontal="right" vertical="center"/>
      <protection hidden="1"/>
    </xf>
    <xf numFmtId="0" fontId="30" fillId="4" borderId="0" xfId="2" applyFont="1" applyFill="1" applyBorder="1" applyAlignment="1" applyProtection="1">
      <alignment horizontal="left" vertical="center"/>
      <protection hidden="1"/>
    </xf>
    <xf numFmtId="0" fontId="16" fillId="4" borderId="0" xfId="2" applyFont="1" applyFill="1" applyBorder="1" applyAlignment="1" applyProtection="1">
      <alignment horizontal="left" vertical="center"/>
      <protection hidden="1"/>
    </xf>
    <xf numFmtId="165" fontId="8" fillId="4" borderId="0" xfId="1" applyNumberFormat="1" applyFont="1" applyFill="1" applyBorder="1" applyAlignment="1" applyProtection="1">
      <alignment horizontal="center" vertical="center"/>
      <protection hidden="1"/>
    </xf>
    <xf numFmtId="166" fontId="15" fillId="4" borderId="0" xfId="1" applyNumberFormat="1" applyFont="1" applyFill="1" applyBorder="1" applyAlignment="1" applyProtection="1">
      <alignment horizontal="right" vertical="center"/>
      <protection hidden="1"/>
    </xf>
    <xf numFmtId="0" fontId="29" fillId="4" borderId="23" xfId="2" applyFont="1" applyFill="1" applyBorder="1" applyAlignment="1" applyProtection="1">
      <alignment horizontal="left" vertical="center" indent="1"/>
      <protection hidden="1"/>
    </xf>
    <xf numFmtId="0" fontId="28" fillId="4" borderId="0" xfId="2" applyFont="1" applyFill="1" applyAlignment="1" applyProtection="1">
      <alignment horizontal="right"/>
      <protection hidden="1"/>
    </xf>
    <xf numFmtId="0" fontId="28" fillId="4" borderId="5" xfId="2" applyFont="1" applyFill="1" applyBorder="1" applyAlignment="1" applyProtection="1">
      <alignment horizontal="right" vertical="center"/>
      <protection hidden="1"/>
    </xf>
    <xf numFmtId="0" fontId="19" fillId="4" borderId="0" xfId="2" applyFont="1" applyFill="1" applyBorder="1" applyAlignment="1" applyProtection="1">
      <alignment horizontal="right" vertical="center"/>
      <protection hidden="1"/>
    </xf>
    <xf numFmtId="0" fontId="9" fillId="4" borderId="0" xfId="2" applyFont="1" applyFill="1" applyBorder="1" applyAlignment="1" applyProtection="1">
      <alignment horizontal="right" vertical="center"/>
      <protection locked="0"/>
    </xf>
    <xf numFmtId="168" fontId="18" fillId="4" borderId="0" xfId="20" applyNumberFormat="1" applyFont="1" applyFill="1" applyBorder="1" applyAlignment="1" applyProtection="1">
      <alignment horizontal="right" vertical="center" wrapText="1"/>
      <protection locked="0"/>
    </xf>
    <xf numFmtId="0" fontId="18" fillId="4" borderId="0" xfId="2" applyFont="1" applyFill="1" applyBorder="1" applyAlignment="1" applyProtection="1">
      <alignment horizontal="right" vertical="center" wrapText="1"/>
      <protection locked="0"/>
    </xf>
    <xf numFmtId="0" fontId="9" fillId="4" borderId="0" xfId="2" applyFont="1" applyFill="1" applyAlignment="1" applyProtection="1">
      <alignment horizontal="right"/>
      <protection locked="0"/>
    </xf>
    <xf numFmtId="0" fontId="26" fillId="4" borderId="0" xfId="2" applyFont="1" applyFill="1" applyBorder="1" applyAlignment="1" applyProtection="1">
      <alignment horizontal="right" vertical="top" wrapText="1"/>
      <protection locked="0"/>
    </xf>
    <xf numFmtId="0" fontId="9" fillId="4" borderId="0" xfId="2" applyFont="1" applyFill="1" applyBorder="1" applyAlignment="1" applyProtection="1">
      <alignment horizontal="right"/>
      <protection locked="0"/>
    </xf>
    <xf numFmtId="0" fontId="35" fillId="4" borderId="0" xfId="2" applyFont="1" applyFill="1" applyBorder="1" applyAlignment="1" applyProtection="1">
      <alignment horizontal="right" vertical="center" wrapText="1"/>
      <protection locked="0"/>
    </xf>
    <xf numFmtId="0" fontId="34" fillId="4" borderId="0" xfId="2" applyFont="1" applyFill="1" applyBorder="1" applyAlignment="1" applyProtection="1">
      <alignment horizontal="right" vertical="center" wrapText="1"/>
      <protection locked="0"/>
    </xf>
    <xf numFmtId="0" fontId="26" fillId="4" borderId="0" xfId="2" applyFont="1" applyFill="1" applyBorder="1" applyAlignment="1" applyProtection="1">
      <alignment horizontal="left" vertical="top" wrapText="1"/>
      <protection hidden="1"/>
    </xf>
    <xf numFmtId="166" fontId="9" fillId="5" borderId="9" xfId="6" applyNumberFormat="1" applyFont="1" applyFill="1" applyBorder="1" applyAlignment="1" applyProtection="1">
      <alignment horizontal="right" vertical="center"/>
      <protection hidden="1"/>
    </xf>
    <xf numFmtId="166" fontId="10" fillId="7" borderId="9" xfId="6" applyNumberFormat="1" applyFont="1" applyFill="1" applyBorder="1" applyAlignment="1" applyProtection="1">
      <alignment horizontal="right" vertical="center"/>
      <protection hidden="1"/>
    </xf>
    <xf numFmtId="166" fontId="10" fillId="7" borderId="27" xfId="6" applyNumberFormat="1" applyFont="1" applyFill="1" applyBorder="1" applyAlignment="1" applyProtection="1">
      <alignment vertical="center"/>
      <protection hidden="1"/>
    </xf>
    <xf numFmtId="166" fontId="10" fillId="7" borderId="15" xfId="6" applyNumberFormat="1" applyFont="1" applyFill="1" applyBorder="1" applyAlignment="1" applyProtection="1">
      <alignment vertical="center"/>
      <protection hidden="1"/>
    </xf>
    <xf numFmtId="166" fontId="9" fillId="5" borderId="9" xfId="6" applyNumberFormat="1" applyFont="1" applyFill="1" applyBorder="1" applyAlignment="1" applyProtection="1">
      <alignment vertical="center"/>
      <protection hidden="1"/>
    </xf>
    <xf numFmtId="168" fontId="18" fillId="4" borderId="0" xfId="20" applyNumberFormat="1" applyFont="1" applyFill="1" applyBorder="1" applyAlignment="1" applyProtection="1">
      <alignment vertical="center" wrapText="1"/>
      <protection hidden="1"/>
    </xf>
    <xf numFmtId="0" fontId="18" fillId="4" borderId="0" xfId="2" applyFont="1" applyFill="1" applyBorder="1" applyAlignment="1" applyProtection="1">
      <alignment vertical="center" wrapText="1"/>
      <protection hidden="1"/>
    </xf>
    <xf numFmtId="0" fontId="9" fillId="4" borderId="0" xfId="2" applyFont="1" applyFill="1" applyAlignment="1" applyProtection="1">
      <protection hidden="1"/>
    </xf>
    <xf numFmtId="0" fontId="9" fillId="4" borderId="0" xfId="2" applyFont="1" applyFill="1" applyBorder="1" applyAlignment="1" applyProtection="1">
      <protection hidden="1"/>
    </xf>
    <xf numFmtId="0" fontId="29" fillId="4" borderId="23" xfId="2" applyFont="1" applyFill="1" applyBorder="1" applyAlignment="1" applyProtection="1">
      <alignment horizontal="left" vertical="center" indent="1"/>
      <protection hidden="1"/>
    </xf>
    <xf numFmtId="166" fontId="23" fillId="4" borderId="0" xfId="6" applyNumberFormat="1" applyFont="1" applyFill="1" applyBorder="1" applyAlignment="1" applyProtection="1">
      <alignment horizontal="right" vertical="center"/>
      <protection locked="0"/>
    </xf>
    <xf numFmtId="168" fontId="38" fillId="0" borderId="9" xfId="20" applyNumberFormat="1" applyFont="1" applyFill="1" applyBorder="1" applyAlignment="1" applyProtection="1">
      <alignment horizontal="center" vertical="center"/>
      <protection hidden="1"/>
    </xf>
    <xf numFmtId="168" fontId="35" fillId="0" borderId="0" xfId="2" applyNumberFormat="1" applyFont="1" applyFill="1" applyBorder="1" applyAlignment="1" applyProtection="1">
      <alignment horizontal="center" vertical="center" wrapText="1"/>
      <protection hidden="1"/>
    </xf>
    <xf numFmtId="168" fontId="9" fillId="4" borderId="0" xfId="2" applyNumberFormat="1" applyFont="1" applyFill="1" applyAlignment="1" applyProtection="1">
      <alignment horizontal="center" vertical="center"/>
      <protection hidden="1"/>
    </xf>
    <xf numFmtId="168" fontId="35" fillId="4" borderId="29" xfId="2" applyNumberFormat="1" applyFont="1" applyFill="1" applyBorder="1" applyAlignment="1" applyProtection="1">
      <alignment horizontal="right" vertical="center" wrapText="1"/>
      <protection hidden="1"/>
    </xf>
    <xf numFmtId="166" fontId="9" fillId="4" borderId="0" xfId="6" applyNumberFormat="1" applyFont="1" applyFill="1" applyBorder="1" applyAlignment="1" applyProtection="1">
      <alignment horizontal="right" vertical="center"/>
      <protection hidden="1"/>
    </xf>
    <xf numFmtId="168" fontId="38" fillId="4" borderId="0" xfId="2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wrapText="1"/>
    </xf>
    <xf numFmtId="166" fontId="9" fillId="5" borderId="11" xfId="6" applyNumberFormat="1" applyFont="1" applyFill="1" applyBorder="1" applyAlignment="1" applyProtection="1">
      <alignment horizontal="right" vertical="center"/>
      <protection hidden="1"/>
    </xf>
    <xf numFmtId="166" fontId="9" fillId="5" borderId="12" xfId="6" applyNumberFormat="1" applyFont="1" applyFill="1" applyBorder="1" applyAlignment="1" applyProtection="1">
      <alignment horizontal="right" vertical="center"/>
      <protection hidden="1"/>
    </xf>
    <xf numFmtId="166" fontId="9" fillId="5" borderId="13" xfId="6" applyNumberFormat="1" applyFont="1" applyFill="1" applyBorder="1" applyAlignment="1" applyProtection="1">
      <alignment horizontal="right" vertical="center"/>
      <protection hidden="1"/>
    </xf>
    <xf numFmtId="0" fontId="42" fillId="4" borderId="0" xfId="2" applyFont="1" applyFill="1" applyAlignment="1" applyProtection="1">
      <alignment horizontal="left" vertical="center" indent="18"/>
      <protection hidden="1"/>
    </xf>
    <xf numFmtId="0" fontId="27" fillId="4" borderId="0" xfId="2" applyFont="1" applyFill="1" applyBorder="1" applyAlignment="1" applyProtection="1">
      <alignment horizontal="left" vertical="center" wrapText="1"/>
      <protection hidden="1"/>
    </xf>
    <xf numFmtId="0" fontId="39" fillId="6" borderId="23" xfId="2" applyFont="1" applyFill="1" applyBorder="1" applyAlignment="1" applyProtection="1">
      <alignment horizontal="left" vertical="center"/>
      <protection locked="0"/>
    </xf>
    <xf numFmtId="0" fontId="39" fillId="6" borderId="24" xfId="2" applyFont="1" applyFill="1" applyBorder="1" applyAlignment="1" applyProtection="1">
      <alignment horizontal="left" vertical="center"/>
      <protection locked="0"/>
    </xf>
    <xf numFmtId="0" fontId="39" fillId="6" borderId="25" xfId="2" applyFont="1" applyFill="1" applyBorder="1" applyAlignment="1" applyProtection="1">
      <alignment horizontal="left" vertical="center"/>
      <protection locked="0"/>
    </xf>
    <xf numFmtId="0" fontId="26" fillId="4" borderId="0" xfId="2" applyFont="1" applyFill="1" applyBorder="1" applyAlignment="1" applyProtection="1">
      <alignment horizontal="left" vertical="top" wrapText="1"/>
      <protection hidden="1"/>
    </xf>
    <xf numFmtId="0" fontId="10" fillId="0" borderId="31" xfId="2" applyFont="1" applyFill="1" applyBorder="1" applyAlignment="1" applyProtection="1">
      <alignment horizontal="center" vertical="center" wrapText="1"/>
      <protection hidden="1"/>
    </xf>
    <xf numFmtId="0" fontId="10" fillId="0" borderId="26" xfId="2" applyFont="1" applyFill="1" applyBorder="1" applyAlignment="1" applyProtection="1">
      <alignment horizontal="center" vertical="center" wrapText="1"/>
      <protection hidden="1"/>
    </xf>
    <xf numFmtId="0" fontId="10" fillId="0" borderId="33" xfId="2" applyFont="1" applyFill="1" applyBorder="1" applyAlignment="1" applyProtection="1">
      <alignment horizontal="center" vertical="center" wrapText="1"/>
      <protection hidden="1"/>
    </xf>
    <xf numFmtId="0" fontId="9" fillId="4" borderId="0" xfId="2" applyFont="1" applyFill="1" applyBorder="1" applyAlignment="1" applyProtection="1">
      <alignment horizontal="center"/>
      <protection hidden="1"/>
    </xf>
    <xf numFmtId="0" fontId="10" fillId="4" borderId="23" xfId="2" applyFont="1" applyFill="1" applyBorder="1" applyAlignment="1" applyProtection="1">
      <alignment horizontal="center" vertical="center" wrapText="1"/>
      <protection hidden="1"/>
    </xf>
    <xf numFmtId="0" fontId="10" fillId="4" borderId="24" xfId="2" applyFont="1" applyFill="1" applyBorder="1" applyAlignment="1" applyProtection="1">
      <alignment horizontal="center" vertical="center" wrapText="1"/>
      <protection hidden="1"/>
    </xf>
    <xf numFmtId="0" fontId="10" fillId="4" borderId="25" xfId="2" applyFont="1" applyFill="1" applyBorder="1" applyAlignment="1" applyProtection="1">
      <alignment horizontal="center" vertical="center" wrapText="1"/>
      <protection hidden="1"/>
    </xf>
    <xf numFmtId="0" fontId="10" fillId="0" borderId="16" xfId="2" applyFont="1" applyFill="1" applyBorder="1" applyAlignment="1" applyProtection="1">
      <alignment horizontal="center" vertical="center" wrapText="1"/>
      <protection hidden="1"/>
    </xf>
    <xf numFmtId="0" fontId="10" fillId="0" borderId="17" xfId="2" applyFont="1" applyFill="1" applyBorder="1" applyAlignment="1" applyProtection="1">
      <alignment horizontal="center" vertical="center" wrapText="1"/>
      <protection hidden="1"/>
    </xf>
    <xf numFmtId="0" fontId="10" fillId="0" borderId="18" xfId="2" applyFont="1" applyFill="1" applyBorder="1" applyAlignment="1" applyProtection="1">
      <alignment horizontal="center" vertical="center" wrapText="1"/>
      <protection hidden="1"/>
    </xf>
    <xf numFmtId="0" fontId="10" fillId="0" borderId="14" xfId="2" applyFont="1" applyFill="1" applyBorder="1" applyAlignment="1" applyProtection="1">
      <alignment horizontal="center" vertical="center" wrapText="1"/>
      <protection hidden="1"/>
    </xf>
    <xf numFmtId="0" fontId="10" fillId="0" borderId="0" xfId="2" applyFont="1" applyFill="1" applyBorder="1" applyAlignment="1" applyProtection="1">
      <alignment horizontal="center" vertical="center" wrapText="1"/>
      <protection hidden="1"/>
    </xf>
    <xf numFmtId="0" fontId="10" fillId="0" borderId="19" xfId="2" applyFont="1" applyFill="1" applyBorder="1" applyAlignment="1" applyProtection="1">
      <alignment horizontal="center" vertical="center" wrapText="1"/>
      <protection hidden="1"/>
    </xf>
    <xf numFmtId="0" fontId="10" fillId="0" borderId="34" xfId="2" applyFont="1" applyFill="1" applyBorder="1" applyAlignment="1" applyProtection="1">
      <alignment horizontal="center" vertical="center" wrapText="1"/>
      <protection hidden="1"/>
    </xf>
    <xf numFmtId="0" fontId="10" fillId="0" borderId="30" xfId="2" applyFont="1" applyFill="1" applyBorder="1" applyAlignment="1" applyProtection="1">
      <alignment horizontal="center" vertical="center" wrapText="1"/>
      <protection hidden="1"/>
    </xf>
    <xf numFmtId="0" fontId="10" fillId="0" borderId="35" xfId="2" applyFont="1" applyFill="1" applyBorder="1" applyAlignment="1" applyProtection="1">
      <alignment horizontal="center" vertical="center" wrapText="1"/>
      <protection hidden="1"/>
    </xf>
    <xf numFmtId="0" fontId="28" fillId="4" borderId="28" xfId="2" applyFont="1" applyFill="1" applyBorder="1" applyAlignment="1" applyProtection="1">
      <alignment horizontal="center"/>
      <protection hidden="1"/>
    </xf>
    <xf numFmtId="168" fontId="18" fillId="4" borderId="29" xfId="20" applyNumberFormat="1" applyFont="1" applyFill="1" applyBorder="1" applyAlignment="1" applyProtection="1">
      <alignment horizontal="center" vertical="center" wrapText="1"/>
      <protection hidden="1"/>
    </xf>
    <xf numFmtId="0" fontId="27" fillId="4" borderId="20" xfId="2" applyFont="1" applyFill="1" applyBorder="1" applyAlignment="1" applyProtection="1">
      <alignment horizontal="left" vertical="center"/>
      <protection hidden="1"/>
    </xf>
    <xf numFmtId="0" fontId="27" fillId="4" borderId="22" xfId="2" applyFont="1" applyFill="1" applyBorder="1" applyAlignment="1" applyProtection="1">
      <alignment horizontal="left" vertical="center"/>
      <protection hidden="1"/>
    </xf>
    <xf numFmtId="166" fontId="10" fillId="7" borderId="36" xfId="6" applyNumberFormat="1" applyFont="1" applyFill="1" applyBorder="1" applyAlignment="1" applyProtection="1">
      <alignment horizontal="right" vertical="center"/>
      <protection hidden="1"/>
    </xf>
    <xf numFmtId="166" fontId="10" fillId="7" borderId="37" xfId="6" applyNumberFormat="1" applyFont="1" applyFill="1" applyBorder="1" applyAlignment="1" applyProtection="1">
      <alignment horizontal="right" vertical="center"/>
      <protection hidden="1"/>
    </xf>
    <xf numFmtId="166" fontId="10" fillId="7" borderId="38" xfId="6" applyNumberFormat="1" applyFont="1" applyFill="1" applyBorder="1" applyAlignment="1" applyProtection="1">
      <alignment horizontal="right" vertical="center"/>
      <protection hidden="1"/>
    </xf>
    <xf numFmtId="166" fontId="10" fillId="7" borderId="20" xfId="6" applyNumberFormat="1" applyFont="1" applyFill="1" applyBorder="1" applyAlignment="1" applyProtection="1">
      <alignment vertical="center"/>
      <protection hidden="1"/>
    </xf>
    <xf numFmtId="166" fontId="10" fillId="7" borderId="21" xfId="6" applyNumberFormat="1" applyFont="1" applyFill="1" applyBorder="1" applyAlignment="1" applyProtection="1">
      <alignment vertical="center"/>
      <protection hidden="1"/>
    </xf>
    <xf numFmtId="166" fontId="10" fillId="7" borderId="22" xfId="6" applyNumberFormat="1" applyFont="1" applyFill="1" applyBorder="1" applyAlignment="1" applyProtection="1">
      <alignment vertical="center"/>
      <protection hidden="1"/>
    </xf>
    <xf numFmtId="0" fontId="10" fillId="4" borderId="0" xfId="20" applyNumberFormat="1" applyFont="1" applyFill="1" applyBorder="1" applyAlignment="1" applyProtection="1">
      <alignment horizontal="center" vertical="center"/>
      <protection hidden="1"/>
    </xf>
    <xf numFmtId="0" fontId="10" fillId="0" borderId="23" xfId="2" applyFont="1" applyFill="1" applyBorder="1" applyAlignment="1" applyProtection="1">
      <alignment horizontal="center" vertical="center" wrapText="1"/>
      <protection hidden="1"/>
    </xf>
    <xf numFmtId="0" fontId="10" fillId="0" borderId="24" xfId="2" applyFont="1" applyFill="1" applyBorder="1" applyAlignment="1" applyProtection="1">
      <alignment horizontal="center" vertical="center" wrapText="1"/>
      <protection hidden="1"/>
    </xf>
    <xf numFmtId="0" fontId="10" fillId="0" borderId="25" xfId="2" applyFont="1" applyFill="1" applyBorder="1" applyAlignment="1" applyProtection="1">
      <alignment horizontal="center" vertical="center" wrapText="1"/>
      <protection hidden="1"/>
    </xf>
    <xf numFmtId="0" fontId="11" fillId="4" borderId="0" xfId="2" applyFont="1" applyFill="1" applyBorder="1" applyAlignment="1" applyProtection="1">
      <alignment horizontal="center" vertical="center" wrapText="1"/>
      <protection hidden="1"/>
    </xf>
    <xf numFmtId="0" fontId="29" fillId="4" borderId="23" xfId="2" applyFont="1" applyFill="1" applyBorder="1" applyAlignment="1" applyProtection="1">
      <alignment horizontal="left" vertical="center" indent="1"/>
      <protection hidden="1"/>
    </xf>
    <xf numFmtId="0" fontId="29" fillId="4" borderId="25" xfId="2" applyFont="1" applyFill="1" applyBorder="1" applyAlignment="1" applyProtection="1">
      <alignment horizontal="left" vertical="center" indent="1"/>
      <protection hidden="1"/>
    </xf>
    <xf numFmtId="166" fontId="9" fillId="5" borderId="11" xfId="6" applyNumberFormat="1" applyFont="1" applyFill="1" applyBorder="1" applyAlignment="1" applyProtection="1">
      <alignment vertical="center"/>
      <protection hidden="1"/>
    </xf>
    <xf numFmtId="166" fontId="9" fillId="5" borderId="12" xfId="6" applyNumberFormat="1" applyFont="1" applyFill="1" applyBorder="1" applyAlignment="1" applyProtection="1">
      <alignment vertical="center"/>
      <protection hidden="1"/>
    </xf>
    <xf numFmtId="166" fontId="9" fillId="5" borderId="13" xfId="6" applyNumberFormat="1" applyFont="1" applyFill="1" applyBorder="1" applyAlignment="1" applyProtection="1">
      <alignment vertical="center"/>
      <protection hidden="1"/>
    </xf>
    <xf numFmtId="166" fontId="23" fillId="6" borderId="11" xfId="6" applyNumberFormat="1" applyFont="1" applyFill="1" applyBorder="1" applyAlignment="1" applyProtection="1">
      <alignment horizontal="right" vertical="center"/>
      <protection locked="0"/>
    </xf>
    <xf numFmtId="166" fontId="23" fillId="6" borderId="12" xfId="6" applyNumberFormat="1" applyFont="1" applyFill="1" applyBorder="1" applyAlignment="1" applyProtection="1">
      <alignment horizontal="right" vertical="center"/>
      <protection locked="0"/>
    </xf>
    <xf numFmtId="166" fontId="23" fillId="6" borderId="13" xfId="6" applyNumberFormat="1" applyFont="1" applyFill="1" applyBorder="1" applyAlignment="1" applyProtection="1">
      <alignment horizontal="right" vertical="center"/>
      <protection locked="0"/>
    </xf>
    <xf numFmtId="166" fontId="10" fillId="5" borderId="20" xfId="6" applyNumberFormat="1" applyFont="1" applyFill="1" applyBorder="1" applyAlignment="1" applyProtection="1">
      <alignment vertical="center"/>
      <protection hidden="1"/>
    </xf>
    <xf numFmtId="166" fontId="10" fillId="5" borderId="21" xfId="6" applyNumberFormat="1" applyFont="1" applyFill="1" applyBorder="1" applyAlignment="1" applyProtection="1">
      <alignment vertical="center"/>
      <protection hidden="1"/>
    </xf>
    <xf numFmtId="166" fontId="10" fillId="5" borderId="22" xfId="6" applyNumberFormat="1" applyFont="1" applyFill="1" applyBorder="1" applyAlignment="1" applyProtection="1">
      <alignment vertical="center"/>
      <protection hidden="1"/>
    </xf>
    <xf numFmtId="166" fontId="39" fillId="6" borderId="23" xfId="6" applyNumberFormat="1" applyFont="1" applyFill="1" applyBorder="1" applyAlignment="1" applyProtection="1">
      <alignment horizontal="center" vertical="center"/>
      <protection locked="0"/>
    </xf>
    <xf numFmtId="166" fontId="39" fillId="6" borderId="24" xfId="6" applyNumberFormat="1" applyFont="1" applyFill="1" applyBorder="1" applyAlignment="1" applyProtection="1">
      <alignment horizontal="center" vertical="center"/>
      <protection locked="0"/>
    </xf>
    <xf numFmtId="166" fontId="39" fillId="6" borderId="25" xfId="6" applyNumberFormat="1" applyFont="1" applyFill="1" applyBorder="1" applyAlignment="1" applyProtection="1">
      <alignment horizontal="center" vertical="center"/>
      <protection locked="0"/>
    </xf>
    <xf numFmtId="166" fontId="26" fillId="5" borderId="23" xfId="6" applyNumberFormat="1" applyFont="1" applyFill="1" applyBorder="1" applyAlignment="1" applyProtection="1">
      <alignment horizontal="left" vertical="center"/>
      <protection hidden="1"/>
    </xf>
    <xf numFmtId="166" fontId="26" fillId="5" borderId="24" xfId="6" applyNumberFormat="1" applyFont="1" applyFill="1" applyBorder="1" applyAlignment="1" applyProtection="1">
      <alignment horizontal="left" vertical="center"/>
      <protection hidden="1"/>
    </xf>
    <xf numFmtId="166" fontId="26" fillId="5" borderId="25" xfId="6" applyNumberFormat="1" applyFont="1" applyFill="1" applyBorder="1" applyAlignment="1" applyProtection="1">
      <alignment horizontal="left" vertical="center"/>
      <protection hidden="1"/>
    </xf>
  </cellXfs>
  <cellStyles count="37">
    <cellStyle name="20% - Accent3 2" xfId="4"/>
    <cellStyle name="20% - Accent3 2 2" xfId="8"/>
    <cellStyle name="20% - Accent3 2 3" xfId="9"/>
    <cellStyle name="20% - Accent3 2 4" xfId="10"/>
    <cellStyle name="20% - Accent3 3" xfId="7"/>
    <cellStyle name="20% - Accent3 3 2" xfId="11"/>
    <cellStyle name="Comma 2" xfId="14"/>
    <cellStyle name="Comma 3" xfId="29"/>
    <cellStyle name="Currency" xfId="6" builtinId="4"/>
    <cellStyle name="Currency 2" xfId="3"/>
    <cellStyle name="Followed Hyperlink" xfId="19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Hyperlink" xfId="18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31" builtinId="8" hidden="1"/>
    <cellStyle name="Hyperlink" xfId="33" builtinId="8" hidden="1"/>
    <cellStyle name="Hyperlink" xfId="35" builtinId="8" hidden="1"/>
    <cellStyle name="Normal" xfId="0" builtinId="0"/>
    <cellStyle name="Normal 2" xfId="2"/>
    <cellStyle name="Normal 2 2" xfId="16"/>
    <cellStyle name="Normal 3" xfId="5"/>
    <cellStyle name="Normal 3 2" xfId="12"/>
    <cellStyle name="Normal 4" xfId="17"/>
    <cellStyle name="Normal 5" xfId="30"/>
    <cellStyle name="Normal_pasummary2012P1_1" xfId="13"/>
    <cellStyle name="Note" xfId="1" builtinId="10"/>
    <cellStyle name="Percent" xfId="20" builtinId="5"/>
    <cellStyle name="Percent 2" xfId="1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A9EEAE"/>
      <rgbColor rgb="00165DEF"/>
      <rgbColor rgb="00FFFF00"/>
      <rgbColor rgb="00FCABAE"/>
      <rgbColor rgb="0000FFFF"/>
      <rgbColor rgb="00770E12"/>
      <rgbColor rgb="0000CA0E"/>
      <rgbColor rgb="0000395E"/>
      <rgbColor rgb="00FFC800"/>
      <rgbColor rgb="006C018B"/>
      <rgbColor rgb="00EEDCCA"/>
      <rgbColor rgb="00E5E5E5"/>
      <rgbColor rgb="00808080"/>
      <rgbColor rgb="009999FF"/>
      <rgbColor rgb="00D05800"/>
      <rgbColor rgb="00FCFAD3"/>
      <rgbColor rgb="00CCFFFF"/>
      <rgbColor rgb="00D39EF0"/>
      <rgbColor rgb="00FDDADB"/>
      <rgbColor rgb="00FEE6C9"/>
      <rgbColor rgb="00F3E5F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F2E8DE"/>
      <rgbColor rgb="00E6F5FE"/>
      <rgbColor rgb="00ECFEEF"/>
      <rgbColor rgb="00FCF99B"/>
      <rgbColor rgb="00D3E8F6"/>
      <rgbColor rgb="00FEEEF0"/>
      <rgbColor rgb="00E9C9FA"/>
      <rgbColor rgb="00FFF4E6"/>
      <rgbColor rgb="0095B9F0"/>
      <rgbColor rgb="0033CCCC"/>
      <rgbColor rgb="00D9F9DD"/>
      <rgbColor rgb="00FDE900"/>
      <rgbColor rgb="00FDD09C"/>
      <rgbColor rgb="00FF8100"/>
      <rgbColor rgb="005A2D01"/>
      <rgbColor rgb="00CDCCCC"/>
      <rgbColor rgb="00003366"/>
      <rgbColor rgb="00339966"/>
      <rgbColor rgb="0000750D"/>
      <rgbColor rgb="00974C02"/>
      <rgbColor rgb="00D7B99C"/>
      <rgbColor rgb="00A601D6"/>
      <rgbColor rgb="00333399"/>
      <rgbColor rgb="00808080"/>
    </indexedColors>
    <mruColors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501177</xdr:colOff>
      <xdr:row>5</xdr:row>
      <xdr:rowOff>0</xdr:rowOff>
    </xdr:from>
    <xdr:to>
      <xdr:col>25</xdr:col>
      <xdr:colOff>355291</xdr:colOff>
      <xdr:row>9</xdr:row>
      <xdr:rowOff>27912</xdr:rowOff>
    </xdr:to>
    <xdr:sp macro="" textlink="">
      <xdr:nvSpPr>
        <xdr:cNvPr id="5" name="TextBox 4"/>
        <xdr:cNvSpPr txBox="1"/>
      </xdr:nvSpPr>
      <xdr:spPr>
        <a:xfrm>
          <a:off x="961726" y="1297912"/>
          <a:ext cx="13963675" cy="753626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Select the name of your consortium from the pull-down menu. Fill-out one worksheet for </a:t>
          </a:r>
          <a:r>
            <a:rPr lang="en-US" sz="1400" b="1" i="1"/>
            <a:t>each member </a:t>
          </a:r>
          <a:r>
            <a:rPr lang="en-US" sz="1400" i="1"/>
            <a:t>of your consortium. Values entered in individual worksheets will rollup here on the summary tab.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9918" y="95249"/>
          <a:ext cx="2949287" cy="1054175"/>
        </a:xfrm>
        <a:prstGeom prst="rect">
          <a:avLst/>
        </a:prstGeom>
      </xdr:spPr>
    </xdr:pic>
    <xdr:clientData/>
  </xdr:twoCellAnchor>
  <xdr:twoCellAnchor>
    <xdr:from>
      <xdr:col>2</xdr:col>
      <xdr:colOff>502095</xdr:colOff>
      <xdr:row>4</xdr:row>
      <xdr:rowOff>3</xdr:rowOff>
    </xdr:from>
    <xdr:to>
      <xdr:col>25</xdr:col>
      <xdr:colOff>515750</xdr:colOff>
      <xdr:row>8</xdr:row>
      <xdr:rowOff>93369</xdr:rowOff>
    </xdr:to>
    <xdr:sp macro="" textlink="">
      <xdr:nvSpPr>
        <xdr:cNvPr id="5" name="TextBox 4"/>
        <xdr:cNvSpPr txBox="1"/>
      </xdr:nvSpPr>
      <xdr:spPr>
        <a:xfrm>
          <a:off x="959886" y="1270003"/>
          <a:ext cx="15504701" cy="654529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hill/Documents/Spreadsheets/REV3%20AB104_MemberAllocationsForm_150830_v3.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heet1"/>
      <sheetName val="Sheet3"/>
      <sheetName val="Factors #1"/>
      <sheetName val="Census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A2" t="str">
            <v>Allan Hancock</v>
          </cell>
        </row>
        <row r="3">
          <cell r="A3" t="str">
            <v>Antelope Valley</v>
          </cell>
        </row>
        <row r="4">
          <cell r="A4" t="str">
            <v>Barstow</v>
          </cell>
        </row>
        <row r="5">
          <cell r="A5" t="str">
            <v>Butte-Glenn</v>
          </cell>
        </row>
        <row r="6">
          <cell r="A6" t="str">
            <v>Cabrillo</v>
          </cell>
        </row>
        <row r="7">
          <cell r="A7" t="str">
            <v>Cerritos</v>
          </cell>
        </row>
        <row r="8">
          <cell r="A8" t="str">
            <v>Chabot-Las Positas</v>
          </cell>
        </row>
        <row r="9">
          <cell r="A9" t="str">
            <v>Chaffey</v>
          </cell>
        </row>
        <row r="10">
          <cell r="A10" t="str">
            <v>Citrus</v>
          </cell>
        </row>
        <row r="11">
          <cell r="A11" t="str">
            <v>Coast</v>
          </cell>
        </row>
        <row r="12">
          <cell r="A12" t="str">
            <v>Compton / Paramount (Tri-Cities)</v>
          </cell>
        </row>
        <row r="13">
          <cell r="A13" t="str">
            <v>Contra Costa</v>
          </cell>
        </row>
        <row r="14">
          <cell r="A14" t="str">
            <v>Copper Mountain</v>
          </cell>
        </row>
        <row r="15">
          <cell r="A15" t="str">
            <v>Desert</v>
          </cell>
        </row>
        <row r="16">
          <cell r="A16" t="str">
            <v>El Camino</v>
          </cell>
        </row>
        <row r="17">
          <cell r="A17" t="str">
            <v>Feather River</v>
          </cell>
        </row>
        <row r="18">
          <cell r="A18" t="str">
            <v>Foothill-DeAnza</v>
          </cell>
        </row>
        <row r="19">
          <cell r="A19" t="str">
            <v>Gavilan</v>
          </cell>
        </row>
        <row r="20">
          <cell r="A20" t="str">
            <v>Glendale</v>
          </cell>
        </row>
        <row r="21">
          <cell r="A21" t="str">
            <v>Grossmont-Cuyamaca</v>
          </cell>
        </row>
        <row r="22">
          <cell r="A22" t="str">
            <v>Hartnell / Salinas</v>
          </cell>
        </row>
        <row r="23">
          <cell r="A23" t="str">
            <v>Imperial</v>
          </cell>
        </row>
        <row r="24">
          <cell r="A24" t="str">
            <v>Kern</v>
          </cell>
        </row>
        <row r="25">
          <cell r="A25" t="str">
            <v>Lake Tahoe</v>
          </cell>
        </row>
        <row r="26">
          <cell r="A26" t="str">
            <v>Lassen</v>
          </cell>
        </row>
        <row r="27">
          <cell r="A27" t="str">
            <v>Long Beach</v>
          </cell>
        </row>
        <row r="28">
          <cell r="A28" t="str">
            <v>Los Angeles</v>
          </cell>
        </row>
        <row r="29">
          <cell r="A29" t="str">
            <v>Los Rios</v>
          </cell>
        </row>
        <row r="30">
          <cell r="A30" t="str">
            <v>Marin</v>
          </cell>
        </row>
        <row r="31">
          <cell r="A31" t="str">
            <v>Mendocino-Lake</v>
          </cell>
        </row>
        <row r="32">
          <cell r="A32" t="str">
            <v>Merced</v>
          </cell>
        </row>
        <row r="33">
          <cell r="A33" t="str">
            <v>MiraCosta</v>
          </cell>
        </row>
        <row r="34">
          <cell r="A34" t="str">
            <v>Monterey Peninsula</v>
          </cell>
        </row>
        <row r="35">
          <cell r="A35" t="str">
            <v>Mt. San Antonio</v>
          </cell>
        </row>
        <row r="36">
          <cell r="A36" t="str">
            <v>Mt. San Jacinto</v>
          </cell>
        </row>
        <row r="37">
          <cell r="A37" t="str">
            <v>Napa Valley</v>
          </cell>
        </row>
        <row r="38">
          <cell r="A38" t="str">
            <v>North Orange County</v>
          </cell>
        </row>
        <row r="39">
          <cell r="A39" t="str">
            <v>Ohlone</v>
          </cell>
        </row>
        <row r="40">
          <cell r="A40" t="str">
            <v>Palo Verde</v>
          </cell>
        </row>
        <row r="41">
          <cell r="A41" t="str">
            <v>Palomar / Vista</v>
          </cell>
        </row>
        <row r="42">
          <cell r="A42" t="str">
            <v>Pasadena</v>
          </cell>
        </row>
        <row r="43">
          <cell r="A43" t="str">
            <v>Peralta / Piedmont</v>
          </cell>
        </row>
        <row r="44">
          <cell r="A44" t="str">
            <v>Rancho Santiago</v>
          </cell>
        </row>
        <row r="45">
          <cell r="A45" t="str">
            <v>Redwoods</v>
          </cell>
        </row>
        <row r="46">
          <cell r="A46" t="str">
            <v>Rio Hondo</v>
          </cell>
        </row>
        <row r="47">
          <cell r="A47" t="str">
            <v>Riverside</v>
          </cell>
        </row>
        <row r="48">
          <cell r="A48" t="str">
            <v>San Bernardino</v>
          </cell>
        </row>
        <row r="49">
          <cell r="A49" t="str">
            <v>San Diego</v>
          </cell>
        </row>
        <row r="50">
          <cell r="A50" t="str">
            <v>San Francisco</v>
          </cell>
        </row>
        <row r="51">
          <cell r="A51" t="str">
            <v>San Joaquin Delta</v>
          </cell>
        </row>
        <row r="52">
          <cell r="A52" t="str">
            <v>San Luis Obispo</v>
          </cell>
        </row>
        <row r="53">
          <cell r="A53" t="str">
            <v>San Mateo</v>
          </cell>
        </row>
        <row r="54">
          <cell r="A54" t="str">
            <v>Santa Barbara</v>
          </cell>
        </row>
        <row r="55">
          <cell r="A55" t="str">
            <v>Santa Clarita</v>
          </cell>
        </row>
        <row r="56">
          <cell r="A56" t="str">
            <v>Santa Monica</v>
          </cell>
        </row>
        <row r="57">
          <cell r="A57" t="str">
            <v>Sequoias</v>
          </cell>
        </row>
        <row r="58">
          <cell r="A58" t="str">
            <v>Shasta-Tehama-Trinity</v>
          </cell>
        </row>
        <row r="59">
          <cell r="A59" t="str">
            <v>Sierra / Roseville</v>
          </cell>
        </row>
        <row r="60">
          <cell r="A60" t="str">
            <v>Siskiyou</v>
          </cell>
        </row>
        <row r="61">
          <cell r="A61" t="str">
            <v>Solano</v>
          </cell>
        </row>
        <row r="62">
          <cell r="A62" t="str">
            <v>Sonoma</v>
          </cell>
        </row>
        <row r="63">
          <cell r="A63" t="str">
            <v xml:space="preserve">South Bay </v>
          </cell>
        </row>
        <row r="64">
          <cell r="A64" t="str">
            <v>South Orange</v>
          </cell>
        </row>
        <row r="65">
          <cell r="A65" t="str">
            <v>Southwestern</v>
          </cell>
        </row>
        <row r="66">
          <cell r="A66" t="str">
            <v>State Center</v>
          </cell>
        </row>
        <row r="67">
          <cell r="A67" t="str">
            <v>Ventura</v>
          </cell>
        </row>
        <row r="68">
          <cell r="A68" t="str">
            <v>Victor Valley</v>
          </cell>
        </row>
        <row r="69">
          <cell r="A69" t="str">
            <v>West Hills</v>
          </cell>
        </row>
        <row r="70">
          <cell r="A70" t="str">
            <v>West Kern</v>
          </cell>
        </row>
        <row r="71">
          <cell r="A71" t="str">
            <v>Yosemite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201"/>
  <sheetViews>
    <sheetView workbookViewId="0"/>
  </sheetViews>
  <sheetFormatPr defaultColWidth="10.90625" defaultRowHeight="13" x14ac:dyDescent="0.6"/>
  <sheetData>
    <row r="1" spans="1:5" x14ac:dyDescent="0.6">
      <c r="A1" t="s">
        <v>120</v>
      </c>
      <c r="B1" t="s">
        <v>121</v>
      </c>
      <c r="C1" t="s">
        <v>122</v>
      </c>
      <c r="D1" t="s">
        <v>123</v>
      </c>
      <c r="E1" t="s">
        <v>0</v>
      </c>
    </row>
    <row r="2" spans="1:5" x14ac:dyDescent="0.6">
      <c r="A2" t="s">
        <v>29</v>
      </c>
      <c r="B2" t="s">
        <v>119</v>
      </c>
      <c r="C2" t="s">
        <v>7</v>
      </c>
      <c r="D2" t="s">
        <v>99</v>
      </c>
    </row>
    <row r="3" spans="1:5" x14ac:dyDescent="0.6">
      <c r="A3" t="s">
        <v>29</v>
      </c>
      <c r="B3" t="s">
        <v>119</v>
      </c>
      <c r="C3" t="s">
        <v>7</v>
      </c>
      <c r="D3" t="s">
        <v>98</v>
      </c>
    </row>
    <row r="4" spans="1:5" x14ac:dyDescent="0.6">
      <c r="A4" t="s">
        <v>29</v>
      </c>
      <c r="B4" t="s">
        <v>119</v>
      </c>
      <c r="C4" t="s">
        <v>7</v>
      </c>
      <c r="D4" t="s">
        <v>97</v>
      </c>
    </row>
    <row r="5" spans="1:5" x14ac:dyDescent="0.6">
      <c r="A5" t="s">
        <v>29</v>
      </c>
      <c r="B5" t="s">
        <v>119</v>
      </c>
      <c r="C5" t="s">
        <v>7</v>
      </c>
      <c r="D5" t="s">
        <v>96</v>
      </c>
    </row>
    <row r="6" spans="1:5" x14ac:dyDescent="0.6">
      <c r="A6" t="s">
        <v>29</v>
      </c>
      <c r="B6" t="s">
        <v>119</v>
      </c>
      <c r="C6" t="s">
        <v>7</v>
      </c>
      <c r="D6" t="s">
        <v>95</v>
      </c>
    </row>
    <row r="7" spans="1:5" x14ac:dyDescent="0.6">
      <c r="A7" t="s">
        <v>29</v>
      </c>
      <c r="B7" t="s">
        <v>119</v>
      </c>
      <c r="C7" t="s">
        <v>4</v>
      </c>
      <c r="D7" t="s">
        <v>99</v>
      </c>
      <c r="E7">
        <v>864625</v>
      </c>
    </row>
    <row r="8" spans="1:5" x14ac:dyDescent="0.6">
      <c r="A8" t="s">
        <v>29</v>
      </c>
      <c r="B8" t="s">
        <v>119</v>
      </c>
      <c r="C8" t="s">
        <v>4</v>
      </c>
      <c r="D8" t="s">
        <v>98</v>
      </c>
      <c r="E8">
        <v>253325</v>
      </c>
    </row>
    <row r="9" spans="1:5" x14ac:dyDescent="0.6">
      <c r="A9" t="s">
        <v>29</v>
      </c>
      <c r="B9" t="s">
        <v>119</v>
      </c>
      <c r="C9" t="s">
        <v>4</v>
      </c>
      <c r="D9" t="s">
        <v>97</v>
      </c>
      <c r="E9">
        <v>252963</v>
      </c>
    </row>
    <row r="10" spans="1:5" x14ac:dyDescent="0.6">
      <c r="A10" t="s">
        <v>29</v>
      </c>
      <c r="B10" t="s">
        <v>119</v>
      </c>
      <c r="C10" t="s">
        <v>4</v>
      </c>
      <c r="D10" t="s">
        <v>96</v>
      </c>
      <c r="E10">
        <v>2723241</v>
      </c>
    </row>
    <row r="11" spans="1:5" x14ac:dyDescent="0.6">
      <c r="A11" t="s">
        <v>29</v>
      </c>
      <c r="B11" t="s">
        <v>119</v>
      </c>
      <c r="C11" t="s">
        <v>4</v>
      </c>
      <c r="D11" t="s">
        <v>95</v>
      </c>
      <c r="E11">
        <v>4094153</v>
      </c>
    </row>
    <row r="12" spans="1:5" x14ac:dyDescent="0.6">
      <c r="A12" t="s">
        <v>29</v>
      </c>
      <c r="B12" t="s">
        <v>119</v>
      </c>
      <c r="C12" t="s">
        <v>6</v>
      </c>
      <c r="D12" t="s">
        <v>99</v>
      </c>
    </row>
    <row r="13" spans="1:5" x14ac:dyDescent="0.6">
      <c r="A13" t="s">
        <v>29</v>
      </c>
      <c r="B13" t="s">
        <v>119</v>
      </c>
      <c r="C13" t="s">
        <v>6</v>
      </c>
      <c r="D13" t="s">
        <v>98</v>
      </c>
    </row>
    <row r="14" spans="1:5" x14ac:dyDescent="0.6">
      <c r="A14" t="s">
        <v>29</v>
      </c>
      <c r="B14" t="s">
        <v>119</v>
      </c>
      <c r="C14" t="s">
        <v>6</v>
      </c>
      <c r="D14" t="s">
        <v>97</v>
      </c>
    </row>
    <row r="15" spans="1:5" x14ac:dyDescent="0.6">
      <c r="A15" t="s">
        <v>29</v>
      </c>
      <c r="B15" t="s">
        <v>119</v>
      </c>
      <c r="C15" t="s">
        <v>6</v>
      </c>
      <c r="D15" t="s">
        <v>96</v>
      </c>
    </row>
    <row r="16" spans="1:5" x14ac:dyDescent="0.6">
      <c r="A16" t="s">
        <v>29</v>
      </c>
      <c r="B16" t="s">
        <v>119</v>
      </c>
      <c r="C16" t="s">
        <v>6</v>
      </c>
      <c r="D16" t="s">
        <v>95</v>
      </c>
    </row>
    <row r="17" spans="1:5" x14ac:dyDescent="0.6">
      <c r="A17" t="s">
        <v>29</v>
      </c>
      <c r="B17" t="s">
        <v>119</v>
      </c>
      <c r="C17" t="s">
        <v>3</v>
      </c>
      <c r="D17" t="s">
        <v>99</v>
      </c>
    </row>
    <row r="18" spans="1:5" x14ac:dyDescent="0.6">
      <c r="A18" t="s">
        <v>29</v>
      </c>
      <c r="B18" t="s">
        <v>119</v>
      </c>
      <c r="C18" t="s">
        <v>3</v>
      </c>
      <c r="D18" t="s">
        <v>98</v>
      </c>
      <c r="E18">
        <v>36350</v>
      </c>
    </row>
    <row r="19" spans="1:5" x14ac:dyDescent="0.6">
      <c r="A19" t="s">
        <v>29</v>
      </c>
      <c r="B19" t="s">
        <v>119</v>
      </c>
      <c r="C19" t="s">
        <v>3</v>
      </c>
      <c r="D19" t="s">
        <v>97</v>
      </c>
      <c r="E19">
        <v>72700</v>
      </c>
    </row>
    <row r="20" spans="1:5" x14ac:dyDescent="0.6">
      <c r="A20" t="s">
        <v>29</v>
      </c>
      <c r="B20" t="s">
        <v>119</v>
      </c>
      <c r="C20" t="s">
        <v>3</v>
      </c>
      <c r="D20" t="s">
        <v>96</v>
      </c>
      <c r="E20">
        <v>726998</v>
      </c>
    </row>
    <row r="21" spans="1:5" x14ac:dyDescent="0.6">
      <c r="A21" t="s">
        <v>29</v>
      </c>
      <c r="B21" t="s">
        <v>119</v>
      </c>
      <c r="C21" t="s">
        <v>3</v>
      </c>
      <c r="D21" t="s">
        <v>95</v>
      </c>
      <c r="E21">
        <v>617949</v>
      </c>
    </row>
    <row r="22" spans="1:5" x14ac:dyDescent="0.6">
      <c r="A22" t="s">
        <v>29</v>
      </c>
      <c r="B22" t="s">
        <v>119</v>
      </c>
      <c r="C22" t="s">
        <v>2</v>
      </c>
      <c r="D22" t="s">
        <v>99</v>
      </c>
    </row>
    <row r="23" spans="1:5" x14ac:dyDescent="0.6">
      <c r="A23" t="s">
        <v>29</v>
      </c>
      <c r="B23" t="s">
        <v>119</v>
      </c>
      <c r="C23" t="s">
        <v>2</v>
      </c>
      <c r="D23" t="s">
        <v>98</v>
      </c>
      <c r="E23">
        <v>56995</v>
      </c>
    </row>
    <row r="24" spans="1:5" x14ac:dyDescent="0.6">
      <c r="A24" t="s">
        <v>29</v>
      </c>
      <c r="B24" t="s">
        <v>119</v>
      </c>
      <c r="C24" t="s">
        <v>2</v>
      </c>
      <c r="D24" t="s">
        <v>97</v>
      </c>
      <c r="E24">
        <v>656457</v>
      </c>
    </row>
    <row r="25" spans="1:5" x14ac:dyDescent="0.6">
      <c r="A25" t="s">
        <v>29</v>
      </c>
      <c r="B25" t="s">
        <v>119</v>
      </c>
      <c r="C25" t="s">
        <v>2</v>
      </c>
      <c r="D25" t="s">
        <v>96</v>
      </c>
    </row>
    <row r="26" spans="1:5" x14ac:dyDescent="0.6">
      <c r="A26" t="s">
        <v>29</v>
      </c>
      <c r="B26" t="s">
        <v>119</v>
      </c>
      <c r="C26" t="s">
        <v>2</v>
      </c>
      <c r="D26" t="s">
        <v>95</v>
      </c>
      <c r="E26">
        <v>457465</v>
      </c>
    </row>
    <row r="27" spans="1:5" x14ac:dyDescent="0.6">
      <c r="A27" t="s">
        <v>29</v>
      </c>
      <c r="B27" t="s">
        <v>119</v>
      </c>
      <c r="C27" t="s">
        <v>82</v>
      </c>
      <c r="D27" t="s">
        <v>99</v>
      </c>
      <c r="E27">
        <v>118938</v>
      </c>
    </row>
    <row r="28" spans="1:5" x14ac:dyDescent="0.6">
      <c r="A28" t="s">
        <v>29</v>
      </c>
      <c r="B28" t="s">
        <v>119</v>
      </c>
      <c r="C28" t="s">
        <v>82</v>
      </c>
      <c r="D28" t="s">
        <v>98</v>
      </c>
      <c r="E28">
        <v>17800</v>
      </c>
    </row>
    <row r="29" spans="1:5" x14ac:dyDescent="0.6">
      <c r="A29" t="s">
        <v>29</v>
      </c>
      <c r="B29" t="s">
        <v>119</v>
      </c>
      <c r="C29" t="s">
        <v>82</v>
      </c>
      <c r="D29" t="s">
        <v>97</v>
      </c>
      <c r="E29">
        <v>89505</v>
      </c>
    </row>
    <row r="30" spans="1:5" x14ac:dyDescent="0.6">
      <c r="A30" t="s">
        <v>29</v>
      </c>
      <c r="B30" t="s">
        <v>119</v>
      </c>
      <c r="C30" t="s">
        <v>82</v>
      </c>
      <c r="D30" t="s">
        <v>96</v>
      </c>
      <c r="E30">
        <v>111647</v>
      </c>
    </row>
    <row r="31" spans="1:5" x14ac:dyDescent="0.6">
      <c r="A31" t="s">
        <v>29</v>
      </c>
      <c r="B31" t="s">
        <v>119</v>
      </c>
      <c r="C31" t="s">
        <v>82</v>
      </c>
      <c r="D31" t="s">
        <v>95</v>
      </c>
      <c r="E31">
        <v>73826</v>
      </c>
    </row>
    <row r="32" spans="1:5" x14ac:dyDescent="0.6">
      <c r="A32" t="s">
        <v>29</v>
      </c>
      <c r="B32" t="s">
        <v>119</v>
      </c>
      <c r="C32" t="s">
        <v>89</v>
      </c>
      <c r="D32" t="s">
        <v>99</v>
      </c>
      <c r="E32">
        <v>45447</v>
      </c>
    </row>
    <row r="33" spans="1:5" x14ac:dyDescent="0.6">
      <c r="A33" t="s">
        <v>29</v>
      </c>
      <c r="B33" t="s">
        <v>119</v>
      </c>
      <c r="C33" t="s">
        <v>89</v>
      </c>
      <c r="D33" t="s">
        <v>98</v>
      </c>
      <c r="E33">
        <v>14000</v>
      </c>
    </row>
    <row r="34" spans="1:5" x14ac:dyDescent="0.6">
      <c r="A34" t="s">
        <v>29</v>
      </c>
      <c r="B34" t="s">
        <v>119</v>
      </c>
      <c r="C34" t="s">
        <v>89</v>
      </c>
      <c r="D34" t="s">
        <v>97</v>
      </c>
      <c r="E34">
        <v>13980</v>
      </c>
    </row>
    <row r="35" spans="1:5" x14ac:dyDescent="0.6">
      <c r="A35" t="s">
        <v>29</v>
      </c>
      <c r="B35" t="s">
        <v>119</v>
      </c>
      <c r="C35" t="s">
        <v>89</v>
      </c>
      <c r="D35" t="s">
        <v>96</v>
      </c>
      <c r="E35">
        <v>150500</v>
      </c>
    </row>
    <row r="36" spans="1:5" x14ac:dyDescent="0.6">
      <c r="A36" t="s">
        <v>29</v>
      </c>
      <c r="B36" t="s">
        <v>119</v>
      </c>
      <c r="C36" t="s">
        <v>89</v>
      </c>
      <c r="D36" t="s">
        <v>95</v>
      </c>
      <c r="E36">
        <v>228600</v>
      </c>
    </row>
    <row r="37" spans="1:5" x14ac:dyDescent="0.6">
      <c r="A37" t="s">
        <v>29</v>
      </c>
      <c r="B37" t="s">
        <v>119</v>
      </c>
      <c r="C37" t="s">
        <v>1</v>
      </c>
      <c r="D37" t="s">
        <v>99</v>
      </c>
    </row>
    <row r="38" spans="1:5" x14ac:dyDescent="0.6">
      <c r="A38" t="s">
        <v>29</v>
      </c>
      <c r="B38" t="s">
        <v>119</v>
      </c>
      <c r="C38" t="s">
        <v>1</v>
      </c>
      <c r="D38" t="s">
        <v>98</v>
      </c>
    </row>
    <row r="39" spans="1:5" x14ac:dyDescent="0.6">
      <c r="A39" t="s">
        <v>29</v>
      </c>
      <c r="B39" t="s">
        <v>119</v>
      </c>
      <c r="C39" t="s">
        <v>1</v>
      </c>
      <c r="D39" t="s">
        <v>97</v>
      </c>
    </row>
    <row r="40" spans="1:5" x14ac:dyDescent="0.6">
      <c r="A40" t="s">
        <v>29</v>
      </c>
      <c r="B40" t="s">
        <v>119</v>
      </c>
      <c r="C40" t="s">
        <v>1</v>
      </c>
      <c r="D40" t="s">
        <v>96</v>
      </c>
    </row>
    <row r="41" spans="1:5" x14ac:dyDescent="0.6">
      <c r="A41" t="s">
        <v>29</v>
      </c>
      <c r="B41" t="s">
        <v>119</v>
      </c>
      <c r="C41" t="s">
        <v>1</v>
      </c>
      <c r="D41" t="s">
        <v>95</v>
      </c>
    </row>
    <row r="42" spans="1:5" x14ac:dyDescent="0.6">
      <c r="A42" t="s">
        <v>29</v>
      </c>
      <c r="B42" t="s">
        <v>118</v>
      </c>
      <c r="C42" t="s">
        <v>7</v>
      </c>
      <c r="D42" t="s">
        <v>99</v>
      </c>
    </row>
    <row r="43" spans="1:5" x14ac:dyDescent="0.6">
      <c r="A43" t="s">
        <v>29</v>
      </c>
      <c r="B43" t="s">
        <v>118</v>
      </c>
      <c r="C43" t="s">
        <v>7</v>
      </c>
      <c r="D43" t="s">
        <v>98</v>
      </c>
    </row>
    <row r="44" spans="1:5" x14ac:dyDescent="0.6">
      <c r="A44" t="s">
        <v>29</v>
      </c>
      <c r="B44" t="s">
        <v>118</v>
      </c>
      <c r="C44" t="s">
        <v>7</v>
      </c>
      <c r="D44" t="s">
        <v>97</v>
      </c>
    </row>
    <row r="45" spans="1:5" x14ac:dyDescent="0.6">
      <c r="A45" t="s">
        <v>29</v>
      </c>
      <c r="B45" t="s">
        <v>118</v>
      </c>
      <c r="C45" t="s">
        <v>7</v>
      </c>
      <c r="D45" t="s">
        <v>96</v>
      </c>
    </row>
    <row r="46" spans="1:5" x14ac:dyDescent="0.6">
      <c r="A46" t="s">
        <v>29</v>
      </c>
      <c r="B46" t="s">
        <v>118</v>
      </c>
      <c r="C46" t="s">
        <v>7</v>
      </c>
      <c r="D46" t="s">
        <v>95</v>
      </c>
      <c r="E46">
        <v>2121805</v>
      </c>
    </row>
    <row r="47" spans="1:5" x14ac:dyDescent="0.6">
      <c r="A47" t="s">
        <v>29</v>
      </c>
      <c r="B47" t="s">
        <v>118</v>
      </c>
      <c r="C47" t="s">
        <v>4</v>
      </c>
      <c r="D47" t="s">
        <v>99</v>
      </c>
    </row>
    <row r="48" spans="1:5" x14ac:dyDescent="0.6">
      <c r="A48" t="s">
        <v>29</v>
      </c>
      <c r="B48" t="s">
        <v>118</v>
      </c>
      <c r="C48" t="s">
        <v>4</v>
      </c>
      <c r="D48" t="s">
        <v>98</v>
      </c>
    </row>
    <row r="49" spans="1:5" x14ac:dyDescent="0.6">
      <c r="A49" t="s">
        <v>29</v>
      </c>
      <c r="B49" t="s">
        <v>118</v>
      </c>
      <c r="C49" t="s">
        <v>4</v>
      </c>
      <c r="D49" t="s">
        <v>97</v>
      </c>
    </row>
    <row r="50" spans="1:5" x14ac:dyDescent="0.6">
      <c r="A50" t="s">
        <v>29</v>
      </c>
      <c r="B50" t="s">
        <v>118</v>
      </c>
      <c r="C50" t="s">
        <v>4</v>
      </c>
      <c r="D50" t="s">
        <v>96</v>
      </c>
    </row>
    <row r="51" spans="1:5" x14ac:dyDescent="0.6">
      <c r="A51" t="s">
        <v>29</v>
      </c>
      <c r="B51" t="s">
        <v>118</v>
      </c>
      <c r="C51" t="s">
        <v>4</v>
      </c>
      <c r="D51" t="s">
        <v>95</v>
      </c>
    </row>
    <row r="52" spans="1:5" x14ac:dyDescent="0.6">
      <c r="A52" t="s">
        <v>29</v>
      </c>
      <c r="B52" t="s">
        <v>118</v>
      </c>
      <c r="C52" t="s">
        <v>6</v>
      </c>
      <c r="D52" t="s">
        <v>99</v>
      </c>
    </row>
    <row r="53" spans="1:5" x14ac:dyDescent="0.6">
      <c r="A53" t="s">
        <v>29</v>
      </c>
      <c r="B53" t="s">
        <v>118</v>
      </c>
      <c r="C53" t="s">
        <v>6</v>
      </c>
      <c r="D53" t="s">
        <v>98</v>
      </c>
    </row>
    <row r="54" spans="1:5" x14ac:dyDescent="0.6">
      <c r="A54" t="s">
        <v>29</v>
      </c>
      <c r="B54" t="s">
        <v>118</v>
      </c>
      <c r="C54" t="s">
        <v>6</v>
      </c>
      <c r="D54" t="s">
        <v>97</v>
      </c>
    </row>
    <row r="55" spans="1:5" x14ac:dyDescent="0.6">
      <c r="A55" t="s">
        <v>29</v>
      </c>
      <c r="B55" t="s">
        <v>118</v>
      </c>
      <c r="C55" t="s">
        <v>6</v>
      </c>
      <c r="D55" t="s">
        <v>96</v>
      </c>
    </row>
    <row r="56" spans="1:5" x14ac:dyDescent="0.6">
      <c r="A56" t="s">
        <v>29</v>
      </c>
      <c r="B56" t="s">
        <v>118</v>
      </c>
      <c r="C56" t="s">
        <v>6</v>
      </c>
      <c r="D56" t="s">
        <v>95</v>
      </c>
    </row>
    <row r="57" spans="1:5" x14ac:dyDescent="0.6">
      <c r="A57" t="s">
        <v>29</v>
      </c>
      <c r="B57" t="s">
        <v>118</v>
      </c>
      <c r="C57" t="s">
        <v>3</v>
      </c>
      <c r="D57" t="s">
        <v>99</v>
      </c>
    </row>
    <row r="58" spans="1:5" x14ac:dyDescent="0.6">
      <c r="A58" t="s">
        <v>29</v>
      </c>
      <c r="B58" t="s">
        <v>118</v>
      </c>
      <c r="C58" t="s">
        <v>3</v>
      </c>
      <c r="D58" t="s">
        <v>98</v>
      </c>
    </row>
    <row r="59" spans="1:5" x14ac:dyDescent="0.6">
      <c r="A59" t="s">
        <v>29</v>
      </c>
      <c r="B59" t="s">
        <v>118</v>
      </c>
      <c r="C59" t="s">
        <v>3</v>
      </c>
      <c r="D59" t="s">
        <v>97</v>
      </c>
      <c r="E59">
        <v>72919</v>
      </c>
    </row>
    <row r="60" spans="1:5" x14ac:dyDescent="0.6">
      <c r="A60" t="s">
        <v>29</v>
      </c>
      <c r="B60" t="s">
        <v>118</v>
      </c>
      <c r="C60" t="s">
        <v>3</v>
      </c>
      <c r="D60" t="s">
        <v>96</v>
      </c>
      <c r="E60">
        <v>51044</v>
      </c>
    </row>
    <row r="61" spans="1:5" x14ac:dyDescent="0.6">
      <c r="A61" t="s">
        <v>29</v>
      </c>
      <c r="B61" t="s">
        <v>118</v>
      </c>
      <c r="C61" t="s">
        <v>3</v>
      </c>
      <c r="D61" t="s">
        <v>95</v>
      </c>
      <c r="E61">
        <v>21876</v>
      </c>
    </row>
    <row r="62" spans="1:5" x14ac:dyDescent="0.6">
      <c r="A62" t="s">
        <v>29</v>
      </c>
      <c r="B62" t="s">
        <v>118</v>
      </c>
      <c r="C62" t="s">
        <v>2</v>
      </c>
      <c r="D62" t="s">
        <v>99</v>
      </c>
    </row>
    <row r="63" spans="1:5" x14ac:dyDescent="0.6">
      <c r="A63" t="s">
        <v>29</v>
      </c>
      <c r="B63" t="s">
        <v>118</v>
      </c>
      <c r="C63" t="s">
        <v>2</v>
      </c>
      <c r="D63" t="s">
        <v>98</v>
      </c>
      <c r="E63">
        <v>38669</v>
      </c>
    </row>
    <row r="64" spans="1:5" x14ac:dyDescent="0.6">
      <c r="A64" t="s">
        <v>29</v>
      </c>
      <c r="B64" t="s">
        <v>118</v>
      </c>
      <c r="C64" t="s">
        <v>2</v>
      </c>
      <c r="D64" t="s">
        <v>97</v>
      </c>
      <c r="E64">
        <v>103737</v>
      </c>
    </row>
    <row r="65" spans="1:5" x14ac:dyDescent="0.6">
      <c r="A65" t="s">
        <v>29</v>
      </c>
      <c r="B65" t="s">
        <v>118</v>
      </c>
      <c r="C65" t="s">
        <v>2</v>
      </c>
      <c r="D65" t="s">
        <v>96</v>
      </c>
    </row>
    <row r="66" spans="1:5" x14ac:dyDescent="0.6">
      <c r="A66" t="s">
        <v>29</v>
      </c>
      <c r="B66" t="s">
        <v>118</v>
      </c>
      <c r="C66" t="s">
        <v>2</v>
      </c>
      <c r="D66" t="s">
        <v>95</v>
      </c>
      <c r="E66">
        <v>42258</v>
      </c>
    </row>
    <row r="67" spans="1:5" x14ac:dyDescent="0.6">
      <c r="A67" t="s">
        <v>29</v>
      </c>
      <c r="B67" t="s">
        <v>118</v>
      </c>
      <c r="C67" t="s">
        <v>82</v>
      </c>
      <c r="D67" t="s">
        <v>99</v>
      </c>
    </row>
    <row r="68" spans="1:5" x14ac:dyDescent="0.6">
      <c r="A68" t="s">
        <v>29</v>
      </c>
      <c r="B68" t="s">
        <v>118</v>
      </c>
      <c r="C68" t="s">
        <v>82</v>
      </c>
      <c r="D68" t="s">
        <v>98</v>
      </c>
      <c r="E68">
        <v>75000</v>
      </c>
    </row>
    <row r="69" spans="1:5" x14ac:dyDescent="0.6">
      <c r="A69" t="s">
        <v>29</v>
      </c>
      <c r="B69" t="s">
        <v>118</v>
      </c>
      <c r="C69" t="s">
        <v>82</v>
      </c>
      <c r="D69" t="s">
        <v>97</v>
      </c>
      <c r="E69">
        <v>482419</v>
      </c>
    </row>
    <row r="70" spans="1:5" x14ac:dyDescent="0.6">
      <c r="A70" t="s">
        <v>29</v>
      </c>
      <c r="B70" t="s">
        <v>118</v>
      </c>
      <c r="C70" t="s">
        <v>82</v>
      </c>
      <c r="D70" t="s">
        <v>96</v>
      </c>
      <c r="E70">
        <v>228000</v>
      </c>
    </row>
    <row r="71" spans="1:5" x14ac:dyDescent="0.6">
      <c r="A71" t="s">
        <v>29</v>
      </c>
      <c r="B71" t="s">
        <v>118</v>
      </c>
      <c r="C71" t="s">
        <v>82</v>
      </c>
      <c r="D71" t="s">
        <v>95</v>
      </c>
      <c r="E71">
        <v>146000</v>
      </c>
    </row>
    <row r="72" spans="1:5" x14ac:dyDescent="0.6">
      <c r="A72" t="s">
        <v>29</v>
      </c>
      <c r="B72" t="s">
        <v>118</v>
      </c>
      <c r="C72" t="s">
        <v>89</v>
      </c>
      <c r="D72" t="s">
        <v>99</v>
      </c>
      <c r="E72">
        <v>15000</v>
      </c>
    </row>
    <row r="73" spans="1:5" x14ac:dyDescent="0.6">
      <c r="A73" t="s">
        <v>29</v>
      </c>
      <c r="B73" t="s">
        <v>118</v>
      </c>
      <c r="C73" t="s">
        <v>89</v>
      </c>
      <c r="D73" t="s">
        <v>98</v>
      </c>
      <c r="E73">
        <v>20000</v>
      </c>
    </row>
    <row r="74" spans="1:5" x14ac:dyDescent="0.6">
      <c r="A74" t="s">
        <v>29</v>
      </c>
      <c r="B74" t="s">
        <v>118</v>
      </c>
      <c r="C74" t="s">
        <v>89</v>
      </c>
      <c r="D74" t="s">
        <v>97</v>
      </c>
      <c r="E74">
        <v>365000</v>
      </c>
    </row>
    <row r="75" spans="1:5" x14ac:dyDescent="0.6">
      <c r="A75" t="s">
        <v>29</v>
      </c>
      <c r="B75" t="s">
        <v>118</v>
      </c>
      <c r="C75" t="s">
        <v>89</v>
      </c>
      <c r="D75" t="s">
        <v>96</v>
      </c>
      <c r="E75">
        <v>400000</v>
      </c>
    </row>
    <row r="76" spans="1:5" x14ac:dyDescent="0.6">
      <c r="A76" t="s">
        <v>29</v>
      </c>
      <c r="B76" t="s">
        <v>118</v>
      </c>
      <c r="C76" t="s">
        <v>89</v>
      </c>
      <c r="D76" t="s">
        <v>95</v>
      </c>
      <c r="E76">
        <v>200000</v>
      </c>
    </row>
    <row r="77" spans="1:5" x14ac:dyDescent="0.6">
      <c r="A77" t="s">
        <v>29</v>
      </c>
      <c r="B77" t="s">
        <v>118</v>
      </c>
      <c r="C77" t="s">
        <v>1</v>
      </c>
      <c r="D77" t="s">
        <v>99</v>
      </c>
      <c r="E77">
        <v>0</v>
      </c>
    </row>
    <row r="78" spans="1:5" x14ac:dyDescent="0.6">
      <c r="A78" t="s">
        <v>29</v>
      </c>
      <c r="B78" t="s">
        <v>118</v>
      </c>
      <c r="C78" t="s">
        <v>1</v>
      </c>
      <c r="D78" t="s">
        <v>98</v>
      </c>
      <c r="E78">
        <v>0</v>
      </c>
    </row>
    <row r="79" spans="1:5" x14ac:dyDescent="0.6">
      <c r="A79" t="s">
        <v>29</v>
      </c>
      <c r="B79" t="s">
        <v>118</v>
      </c>
      <c r="C79" t="s">
        <v>1</v>
      </c>
      <c r="D79" t="s">
        <v>97</v>
      </c>
      <c r="E79">
        <v>3629730</v>
      </c>
    </row>
    <row r="80" spans="1:5" x14ac:dyDescent="0.6">
      <c r="A80" t="s">
        <v>29</v>
      </c>
      <c r="B80" t="s">
        <v>118</v>
      </c>
      <c r="C80" t="s">
        <v>1</v>
      </c>
      <c r="D80" t="s">
        <v>96</v>
      </c>
      <c r="E80">
        <v>1500000</v>
      </c>
    </row>
    <row r="81" spans="1:5" x14ac:dyDescent="0.6">
      <c r="A81" t="s">
        <v>29</v>
      </c>
      <c r="B81" t="s">
        <v>118</v>
      </c>
      <c r="C81" t="s">
        <v>1</v>
      </c>
      <c r="D81" t="s">
        <v>95</v>
      </c>
      <c r="E81">
        <v>750000</v>
      </c>
    </row>
    <row r="82" spans="1:5" ht="91" x14ac:dyDescent="0.6">
      <c r="A82" t="s">
        <v>29</v>
      </c>
      <c r="B82" t="s">
        <v>119</v>
      </c>
      <c r="C82" s="147" t="s">
        <v>105</v>
      </c>
      <c r="D82" t="s">
        <v>110</v>
      </c>
      <c r="E82">
        <v>76448</v>
      </c>
    </row>
    <row r="83" spans="1:5" ht="39" x14ac:dyDescent="0.6">
      <c r="A83" t="s">
        <v>29</v>
      </c>
      <c r="B83" t="s">
        <v>119</v>
      </c>
      <c r="C83" s="147" t="s">
        <v>102</v>
      </c>
      <c r="D83" t="s">
        <v>111</v>
      </c>
    </row>
    <row r="84" spans="1:5" x14ac:dyDescent="0.6">
      <c r="A84" t="s">
        <v>29</v>
      </c>
      <c r="B84" t="s">
        <v>119</v>
      </c>
      <c r="C84" t="s">
        <v>103</v>
      </c>
      <c r="D84" t="s">
        <v>110</v>
      </c>
      <c r="E84">
        <v>1528975</v>
      </c>
    </row>
    <row r="85" spans="1:5" x14ac:dyDescent="0.6">
      <c r="A85" t="s">
        <v>29</v>
      </c>
      <c r="B85" t="s">
        <v>119</v>
      </c>
      <c r="C85" t="s">
        <v>103</v>
      </c>
      <c r="D85" t="s">
        <v>111</v>
      </c>
    </row>
    <row r="86" spans="1:5" ht="91" x14ac:dyDescent="0.6">
      <c r="A86" t="s">
        <v>29</v>
      </c>
      <c r="B86" t="s">
        <v>118</v>
      </c>
      <c r="C86" s="147" t="s">
        <v>105</v>
      </c>
      <c r="D86" t="s">
        <v>110</v>
      </c>
    </row>
    <row r="87" spans="1:5" ht="39" x14ac:dyDescent="0.6">
      <c r="A87" t="s">
        <v>29</v>
      </c>
      <c r="B87" t="s">
        <v>118</v>
      </c>
      <c r="C87" s="147" t="s">
        <v>102</v>
      </c>
      <c r="D87" t="s">
        <v>111</v>
      </c>
      <c r="E87">
        <v>362779</v>
      </c>
    </row>
    <row r="88" spans="1:5" x14ac:dyDescent="0.6">
      <c r="A88" t="s">
        <v>29</v>
      </c>
      <c r="B88" t="s">
        <v>118</v>
      </c>
      <c r="C88" t="s">
        <v>103</v>
      </c>
      <c r="D88" t="s">
        <v>110</v>
      </c>
    </row>
    <row r="89" spans="1:5" x14ac:dyDescent="0.6">
      <c r="A89" t="s">
        <v>29</v>
      </c>
      <c r="B89" t="s">
        <v>118</v>
      </c>
      <c r="C89" t="s">
        <v>103</v>
      </c>
      <c r="D89" t="s">
        <v>111</v>
      </c>
      <c r="E89">
        <v>5879730</v>
      </c>
    </row>
    <row r="90" spans="1:5" x14ac:dyDescent="0.6">
      <c r="A90" t="s">
        <v>29</v>
      </c>
      <c r="B90" t="s">
        <v>119</v>
      </c>
      <c r="C90" t="s">
        <v>7</v>
      </c>
      <c r="D90" t="s">
        <v>116</v>
      </c>
    </row>
    <row r="91" spans="1:5" x14ac:dyDescent="0.6">
      <c r="A91" t="s">
        <v>29</v>
      </c>
      <c r="B91" t="s">
        <v>119</v>
      </c>
      <c r="C91" t="s">
        <v>7</v>
      </c>
      <c r="D91" t="s">
        <v>115</v>
      </c>
    </row>
    <row r="92" spans="1:5" x14ac:dyDescent="0.6">
      <c r="A92" t="s">
        <v>29</v>
      </c>
      <c r="B92" t="s">
        <v>119</v>
      </c>
      <c r="C92" t="s">
        <v>7</v>
      </c>
      <c r="D92" t="s">
        <v>114</v>
      </c>
    </row>
    <row r="93" spans="1:5" x14ac:dyDescent="0.6">
      <c r="A93" t="s">
        <v>29</v>
      </c>
      <c r="B93" t="s">
        <v>119</v>
      </c>
      <c r="C93" t="s">
        <v>7</v>
      </c>
      <c r="D93" t="s">
        <v>113</v>
      </c>
    </row>
    <row r="94" spans="1:5" x14ac:dyDescent="0.6">
      <c r="A94" t="s">
        <v>29</v>
      </c>
      <c r="B94" t="s">
        <v>119</v>
      </c>
      <c r="C94" t="s">
        <v>7</v>
      </c>
      <c r="D94" t="s">
        <v>112</v>
      </c>
    </row>
    <row r="95" spans="1:5" x14ac:dyDescent="0.6">
      <c r="A95" t="s">
        <v>29</v>
      </c>
      <c r="B95" t="s">
        <v>119</v>
      </c>
      <c r="C95" t="s">
        <v>7</v>
      </c>
      <c r="D95" t="s">
        <v>94</v>
      </c>
    </row>
    <row r="96" spans="1:5" x14ac:dyDescent="0.6">
      <c r="A96" t="s">
        <v>29</v>
      </c>
      <c r="B96" t="s">
        <v>119</v>
      </c>
      <c r="C96" t="s">
        <v>7</v>
      </c>
      <c r="D96" t="s">
        <v>91</v>
      </c>
    </row>
    <row r="97" spans="1:5" x14ac:dyDescent="0.6">
      <c r="A97" t="s">
        <v>29</v>
      </c>
      <c r="B97" t="s">
        <v>119</v>
      </c>
      <c r="C97" t="s">
        <v>4</v>
      </c>
      <c r="D97" t="s">
        <v>116</v>
      </c>
    </row>
    <row r="98" spans="1:5" x14ac:dyDescent="0.6">
      <c r="A98" t="s">
        <v>29</v>
      </c>
      <c r="B98" t="s">
        <v>119</v>
      </c>
      <c r="C98" t="s">
        <v>4</v>
      </c>
      <c r="D98" t="s">
        <v>115</v>
      </c>
      <c r="E98">
        <v>61344</v>
      </c>
    </row>
    <row r="99" spans="1:5" x14ac:dyDescent="0.6">
      <c r="A99" t="s">
        <v>29</v>
      </c>
      <c r="B99" t="s">
        <v>119</v>
      </c>
      <c r="C99" t="s">
        <v>4</v>
      </c>
      <c r="D99" t="s">
        <v>114</v>
      </c>
      <c r="E99">
        <v>54113</v>
      </c>
    </row>
    <row r="100" spans="1:5" x14ac:dyDescent="0.6">
      <c r="A100" t="s">
        <v>29</v>
      </c>
      <c r="B100" t="s">
        <v>119</v>
      </c>
      <c r="C100" t="s">
        <v>4</v>
      </c>
      <c r="D100" t="s">
        <v>113</v>
      </c>
    </row>
    <row r="101" spans="1:5" x14ac:dyDescent="0.6">
      <c r="A101" t="s">
        <v>29</v>
      </c>
      <c r="B101" t="s">
        <v>119</v>
      </c>
      <c r="C101" t="s">
        <v>4</v>
      </c>
      <c r="D101" t="s">
        <v>112</v>
      </c>
    </row>
    <row r="102" spans="1:5" x14ac:dyDescent="0.6">
      <c r="A102" t="s">
        <v>29</v>
      </c>
      <c r="B102" t="s">
        <v>119</v>
      </c>
      <c r="C102" t="s">
        <v>4</v>
      </c>
      <c r="D102" t="s">
        <v>94</v>
      </c>
      <c r="E102">
        <v>2322116</v>
      </c>
    </row>
    <row r="103" spans="1:5" x14ac:dyDescent="0.6">
      <c r="A103" t="s">
        <v>29</v>
      </c>
      <c r="B103" t="s">
        <v>119</v>
      </c>
      <c r="C103" t="s">
        <v>4</v>
      </c>
      <c r="D103" t="s">
        <v>91</v>
      </c>
      <c r="E103">
        <v>5750734</v>
      </c>
    </row>
    <row r="104" spans="1:5" x14ac:dyDescent="0.6">
      <c r="A104" t="s">
        <v>29</v>
      </c>
      <c r="B104" t="s">
        <v>119</v>
      </c>
      <c r="C104" t="s">
        <v>6</v>
      </c>
      <c r="D104" t="s">
        <v>116</v>
      </c>
    </row>
    <row r="105" spans="1:5" x14ac:dyDescent="0.6">
      <c r="A105" t="s">
        <v>29</v>
      </c>
      <c r="B105" t="s">
        <v>119</v>
      </c>
      <c r="C105" t="s">
        <v>6</v>
      </c>
      <c r="D105" t="s">
        <v>115</v>
      </c>
    </row>
    <row r="106" spans="1:5" x14ac:dyDescent="0.6">
      <c r="A106" t="s">
        <v>29</v>
      </c>
      <c r="B106" t="s">
        <v>119</v>
      </c>
      <c r="C106" t="s">
        <v>6</v>
      </c>
      <c r="D106" t="s">
        <v>114</v>
      </c>
    </row>
    <row r="107" spans="1:5" x14ac:dyDescent="0.6">
      <c r="A107" t="s">
        <v>29</v>
      </c>
      <c r="B107" t="s">
        <v>119</v>
      </c>
      <c r="C107" t="s">
        <v>6</v>
      </c>
      <c r="D107" t="s">
        <v>113</v>
      </c>
    </row>
    <row r="108" spans="1:5" x14ac:dyDescent="0.6">
      <c r="A108" t="s">
        <v>29</v>
      </c>
      <c r="B108" t="s">
        <v>119</v>
      </c>
      <c r="C108" t="s">
        <v>6</v>
      </c>
      <c r="D108" t="s">
        <v>112</v>
      </c>
    </row>
    <row r="109" spans="1:5" x14ac:dyDescent="0.6">
      <c r="A109" t="s">
        <v>29</v>
      </c>
      <c r="B109" t="s">
        <v>119</v>
      </c>
      <c r="C109" t="s">
        <v>6</v>
      </c>
      <c r="D109" t="s">
        <v>94</v>
      </c>
    </row>
    <row r="110" spans="1:5" x14ac:dyDescent="0.6">
      <c r="A110" t="s">
        <v>29</v>
      </c>
      <c r="B110" t="s">
        <v>119</v>
      </c>
      <c r="C110" t="s">
        <v>6</v>
      </c>
      <c r="D110" t="s">
        <v>91</v>
      </c>
    </row>
    <row r="111" spans="1:5" x14ac:dyDescent="0.6">
      <c r="A111" t="s">
        <v>29</v>
      </c>
      <c r="B111" t="s">
        <v>119</v>
      </c>
      <c r="C111" t="s">
        <v>3</v>
      </c>
      <c r="D111" t="s">
        <v>116</v>
      </c>
    </row>
    <row r="112" spans="1:5" x14ac:dyDescent="0.6">
      <c r="A112" t="s">
        <v>29</v>
      </c>
      <c r="B112" t="s">
        <v>119</v>
      </c>
      <c r="C112" t="s">
        <v>3</v>
      </c>
      <c r="D112" t="s">
        <v>115</v>
      </c>
    </row>
    <row r="113" spans="1:5" x14ac:dyDescent="0.6">
      <c r="A113" t="s">
        <v>29</v>
      </c>
      <c r="B113" t="s">
        <v>119</v>
      </c>
      <c r="C113" t="s">
        <v>3</v>
      </c>
      <c r="D113" t="s">
        <v>114</v>
      </c>
    </row>
    <row r="114" spans="1:5" x14ac:dyDescent="0.6">
      <c r="A114" t="s">
        <v>29</v>
      </c>
      <c r="B114" t="s">
        <v>119</v>
      </c>
      <c r="C114" t="s">
        <v>3</v>
      </c>
      <c r="D114" t="s">
        <v>113</v>
      </c>
    </row>
    <row r="115" spans="1:5" x14ac:dyDescent="0.6">
      <c r="A115" t="s">
        <v>29</v>
      </c>
      <c r="B115" t="s">
        <v>119</v>
      </c>
      <c r="C115" t="s">
        <v>3</v>
      </c>
      <c r="D115" t="s">
        <v>112</v>
      </c>
    </row>
    <row r="116" spans="1:5" x14ac:dyDescent="0.6">
      <c r="A116" t="s">
        <v>29</v>
      </c>
      <c r="B116" t="s">
        <v>119</v>
      </c>
      <c r="C116" t="s">
        <v>3</v>
      </c>
      <c r="D116" t="s">
        <v>94</v>
      </c>
      <c r="E116">
        <v>1381297</v>
      </c>
    </row>
    <row r="117" spans="1:5" x14ac:dyDescent="0.6">
      <c r="A117" t="s">
        <v>29</v>
      </c>
      <c r="B117" t="s">
        <v>119</v>
      </c>
      <c r="C117" t="s">
        <v>3</v>
      </c>
      <c r="D117" t="s">
        <v>91</v>
      </c>
      <c r="E117">
        <v>72700</v>
      </c>
    </row>
    <row r="118" spans="1:5" x14ac:dyDescent="0.6">
      <c r="A118" t="s">
        <v>29</v>
      </c>
      <c r="B118" t="s">
        <v>119</v>
      </c>
      <c r="C118" t="s">
        <v>2</v>
      </c>
      <c r="D118" t="s">
        <v>116</v>
      </c>
    </row>
    <row r="119" spans="1:5" x14ac:dyDescent="0.6">
      <c r="A119" t="s">
        <v>29</v>
      </c>
      <c r="B119" t="s">
        <v>119</v>
      </c>
      <c r="C119" t="s">
        <v>2</v>
      </c>
      <c r="D119" t="s">
        <v>115</v>
      </c>
      <c r="E119">
        <v>1170917</v>
      </c>
    </row>
    <row r="120" spans="1:5" x14ac:dyDescent="0.6">
      <c r="A120" t="s">
        <v>29</v>
      </c>
      <c r="B120" t="s">
        <v>119</v>
      </c>
      <c r="C120" t="s">
        <v>2</v>
      </c>
      <c r="D120" t="s">
        <v>114</v>
      </c>
    </row>
    <row r="121" spans="1:5" x14ac:dyDescent="0.6">
      <c r="A121" t="s">
        <v>29</v>
      </c>
      <c r="B121" t="s">
        <v>119</v>
      </c>
      <c r="C121" t="s">
        <v>2</v>
      </c>
      <c r="D121" t="s">
        <v>113</v>
      </c>
    </row>
    <row r="122" spans="1:5" x14ac:dyDescent="0.6">
      <c r="A122" t="s">
        <v>29</v>
      </c>
      <c r="B122" t="s">
        <v>119</v>
      </c>
      <c r="C122" t="s">
        <v>2</v>
      </c>
      <c r="D122" t="s">
        <v>112</v>
      </c>
    </row>
    <row r="123" spans="1:5" x14ac:dyDescent="0.6">
      <c r="A123" t="s">
        <v>29</v>
      </c>
      <c r="B123" t="s">
        <v>119</v>
      </c>
      <c r="C123" t="s">
        <v>2</v>
      </c>
      <c r="D123" t="s">
        <v>94</v>
      </c>
    </row>
    <row r="124" spans="1:5" x14ac:dyDescent="0.6">
      <c r="A124" t="s">
        <v>29</v>
      </c>
      <c r="B124" t="s">
        <v>119</v>
      </c>
      <c r="C124" t="s">
        <v>2</v>
      </c>
      <c r="D124" t="s">
        <v>91</v>
      </c>
    </row>
    <row r="125" spans="1:5" x14ac:dyDescent="0.6">
      <c r="A125" t="s">
        <v>29</v>
      </c>
      <c r="B125" t="s">
        <v>119</v>
      </c>
      <c r="C125" t="s">
        <v>82</v>
      </c>
      <c r="D125" t="s">
        <v>116</v>
      </c>
    </row>
    <row r="126" spans="1:5" x14ac:dyDescent="0.6">
      <c r="A126" t="s">
        <v>29</v>
      </c>
      <c r="B126" t="s">
        <v>119</v>
      </c>
      <c r="C126" t="s">
        <v>82</v>
      </c>
      <c r="D126" t="s">
        <v>115</v>
      </c>
    </row>
    <row r="127" spans="1:5" x14ac:dyDescent="0.6">
      <c r="A127" t="s">
        <v>29</v>
      </c>
      <c r="B127" t="s">
        <v>119</v>
      </c>
      <c r="C127" t="s">
        <v>82</v>
      </c>
      <c r="D127" t="s">
        <v>114</v>
      </c>
    </row>
    <row r="128" spans="1:5" x14ac:dyDescent="0.6">
      <c r="A128" t="s">
        <v>29</v>
      </c>
      <c r="B128" t="s">
        <v>119</v>
      </c>
      <c r="C128" t="s">
        <v>82</v>
      </c>
      <c r="D128" t="s">
        <v>113</v>
      </c>
    </row>
    <row r="129" spans="1:5" x14ac:dyDescent="0.6">
      <c r="A129" t="s">
        <v>29</v>
      </c>
      <c r="B129" t="s">
        <v>119</v>
      </c>
      <c r="C129" t="s">
        <v>82</v>
      </c>
      <c r="D129" t="s">
        <v>112</v>
      </c>
    </row>
    <row r="130" spans="1:5" x14ac:dyDescent="0.6">
      <c r="A130" t="s">
        <v>29</v>
      </c>
      <c r="B130" t="s">
        <v>119</v>
      </c>
      <c r="C130" t="s">
        <v>82</v>
      </c>
      <c r="D130" t="s">
        <v>94</v>
      </c>
      <c r="E130">
        <v>26046</v>
      </c>
    </row>
    <row r="131" spans="1:5" x14ac:dyDescent="0.6">
      <c r="A131" t="s">
        <v>29</v>
      </c>
      <c r="B131" t="s">
        <v>119</v>
      </c>
      <c r="C131" t="s">
        <v>82</v>
      </c>
      <c r="D131" t="s">
        <v>91</v>
      </c>
      <c r="E131">
        <v>385670</v>
      </c>
    </row>
    <row r="132" spans="1:5" x14ac:dyDescent="0.6">
      <c r="A132" t="s">
        <v>29</v>
      </c>
      <c r="B132" t="s">
        <v>119</v>
      </c>
      <c r="C132" t="s">
        <v>89</v>
      </c>
      <c r="D132" t="s">
        <v>116</v>
      </c>
    </row>
    <row r="133" spans="1:5" x14ac:dyDescent="0.6">
      <c r="A133" t="s">
        <v>29</v>
      </c>
      <c r="B133" t="s">
        <v>119</v>
      </c>
      <c r="C133" t="s">
        <v>89</v>
      </c>
      <c r="D133" t="s">
        <v>115</v>
      </c>
      <c r="E133">
        <v>187798</v>
      </c>
    </row>
    <row r="134" spans="1:5" x14ac:dyDescent="0.6">
      <c r="A134" t="s">
        <v>29</v>
      </c>
      <c r="B134" t="s">
        <v>119</v>
      </c>
      <c r="C134" t="s">
        <v>89</v>
      </c>
      <c r="D134" t="s">
        <v>114</v>
      </c>
      <c r="E134">
        <v>2263</v>
      </c>
    </row>
    <row r="135" spans="1:5" x14ac:dyDescent="0.6">
      <c r="A135" t="s">
        <v>29</v>
      </c>
      <c r="B135" t="s">
        <v>119</v>
      </c>
      <c r="C135" t="s">
        <v>89</v>
      </c>
      <c r="D135" t="s">
        <v>113</v>
      </c>
    </row>
    <row r="136" spans="1:5" x14ac:dyDescent="0.6">
      <c r="A136" t="s">
        <v>29</v>
      </c>
      <c r="B136" t="s">
        <v>119</v>
      </c>
      <c r="C136" t="s">
        <v>89</v>
      </c>
      <c r="D136" t="s">
        <v>112</v>
      </c>
      <c r="E136">
        <v>90505</v>
      </c>
    </row>
    <row r="137" spans="1:5" x14ac:dyDescent="0.6">
      <c r="A137" t="s">
        <v>29</v>
      </c>
      <c r="B137" t="s">
        <v>119</v>
      </c>
      <c r="C137" t="s">
        <v>89</v>
      </c>
      <c r="D137" t="s">
        <v>94</v>
      </c>
      <c r="E137">
        <v>113132</v>
      </c>
    </row>
    <row r="138" spans="1:5" x14ac:dyDescent="0.6">
      <c r="A138" t="s">
        <v>29</v>
      </c>
      <c r="B138" t="s">
        <v>119</v>
      </c>
      <c r="C138" t="s">
        <v>89</v>
      </c>
      <c r="D138" t="s">
        <v>91</v>
      </c>
      <c r="E138">
        <v>58829</v>
      </c>
    </row>
    <row r="139" spans="1:5" x14ac:dyDescent="0.6">
      <c r="A139" t="s">
        <v>29</v>
      </c>
      <c r="B139" t="s">
        <v>119</v>
      </c>
      <c r="C139" t="s">
        <v>1</v>
      </c>
      <c r="D139" t="s">
        <v>116</v>
      </c>
    </row>
    <row r="140" spans="1:5" x14ac:dyDescent="0.6">
      <c r="A140" t="s">
        <v>29</v>
      </c>
      <c r="B140" t="s">
        <v>119</v>
      </c>
      <c r="C140" t="s">
        <v>1</v>
      </c>
      <c r="D140" t="s">
        <v>115</v>
      </c>
    </row>
    <row r="141" spans="1:5" x14ac:dyDescent="0.6">
      <c r="A141" t="s">
        <v>29</v>
      </c>
      <c r="B141" t="s">
        <v>119</v>
      </c>
      <c r="C141" t="s">
        <v>1</v>
      </c>
      <c r="D141" t="s">
        <v>114</v>
      </c>
    </row>
    <row r="142" spans="1:5" x14ac:dyDescent="0.6">
      <c r="A142" t="s">
        <v>29</v>
      </c>
      <c r="B142" t="s">
        <v>119</v>
      </c>
      <c r="C142" t="s">
        <v>1</v>
      </c>
      <c r="D142" t="s">
        <v>113</v>
      </c>
    </row>
    <row r="143" spans="1:5" x14ac:dyDescent="0.6">
      <c r="A143" t="s">
        <v>29</v>
      </c>
      <c r="B143" t="s">
        <v>119</v>
      </c>
      <c r="C143" t="s">
        <v>1</v>
      </c>
      <c r="D143" t="s">
        <v>112</v>
      </c>
    </row>
    <row r="144" spans="1:5" x14ac:dyDescent="0.6">
      <c r="A144" t="s">
        <v>29</v>
      </c>
      <c r="B144" t="s">
        <v>119</v>
      </c>
      <c r="C144" t="s">
        <v>1</v>
      </c>
      <c r="D144" t="s">
        <v>94</v>
      </c>
    </row>
    <row r="145" spans="1:5" x14ac:dyDescent="0.6">
      <c r="A145" t="s">
        <v>29</v>
      </c>
      <c r="B145" t="s">
        <v>119</v>
      </c>
      <c r="C145" t="s">
        <v>1</v>
      </c>
      <c r="D145" t="s">
        <v>91</v>
      </c>
    </row>
    <row r="146" spans="1:5" x14ac:dyDescent="0.6">
      <c r="A146" t="s">
        <v>29</v>
      </c>
      <c r="B146" t="s">
        <v>118</v>
      </c>
      <c r="C146" t="s">
        <v>7</v>
      </c>
      <c r="D146" t="s">
        <v>116</v>
      </c>
    </row>
    <row r="147" spans="1:5" x14ac:dyDescent="0.6">
      <c r="A147" t="s">
        <v>29</v>
      </c>
      <c r="B147" t="s">
        <v>118</v>
      </c>
      <c r="C147" t="s">
        <v>7</v>
      </c>
      <c r="D147" t="s">
        <v>115</v>
      </c>
      <c r="E147">
        <v>1527700</v>
      </c>
    </row>
    <row r="148" spans="1:5" x14ac:dyDescent="0.6">
      <c r="A148" t="s">
        <v>29</v>
      </c>
      <c r="B148" t="s">
        <v>118</v>
      </c>
      <c r="C148" t="s">
        <v>7</v>
      </c>
      <c r="D148" t="s">
        <v>114</v>
      </c>
    </row>
    <row r="149" spans="1:5" x14ac:dyDescent="0.6">
      <c r="A149" t="s">
        <v>29</v>
      </c>
      <c r="B149" t="s">
        <v>118</v>
      </c>
      <c r="C149" t="s">
        <v>7</v>
      </c>
      <c r="D149" t="s">
        <v>113</v>
      </c>
    </row>
    <row r="150" spans="1:5" x14ac:dyDescent="0.6">
      <c r="A150" t="s">
        <v>29</v>
      </c>
      <c r="B150" t="s">
        <v>118</v>
      </c>
      <c r="C150" t="s">
        <v>7</v>
      </c>
      <c r="D150" t="s">
        <v>112</v>
      </c>
    </row>
    <row r="151" spans="1:5" x14ac:dyDescent="0.6">
      <c r="A151" t="s">
        <v>29</v>
      </c>
      <c r="B151" t="s">
        <v>118</v>
      </c>
      <c r="C151" t="s">
        <v>7</v>
      </c>
      <c r="D151" t="s">
        <v>94</v>
      </c>
    </row>
    <row r="152" spans="1:5" x14ac:dyDescent="0.6">
      <c r="A152" t="s">
        <v>29</v>
      </c>
      <c r="B152" t="s">
        <v>118</v>
      </c>
      <c r="C152" t="s">
        <v>7</v>
      </c>
      <c r="D152" t="s">
        <v>91</v>
      </c>
      <c r="E152">
        <v>594105</v>
      </c>
    </row>
    <row r="153" spans="1:5" x14ac:dyDescent="0.6">
      <c r="A153" t="s">
        <v>29</v>
      </c>
      <c r="B153" t="s">
        <v>118</v>
      </c>
      <c r="C153" t="s">
        <v>4</v>
      </c>
      <c r="D153" t="s">
        <v>116</v>
      </c>
    </row>
    <row r="154" spans="1:5" x14ac:dyDescent="0.6">
      <c r="A154" t="s">
        <v>29</v>
      </c>
      <c r="B154" t="s">
        <v>118</v>
      </c>
      <c r="C154" t="s">
        <v>4</v>
      </c>
      <c r="D154" t="s">
        <v>115</v>
      </c>
    </row>
    <row r="155" spans="1:5" x14ac:dyDescent="0.6">
      <c r="A155" t="s">
        <v>29</v>
      </c>
      <c r="B155" t="s">
        <v>118</v>
      </c>
      <c r="C155" t="s">
        <v>4</v>
      </c>
      <c r="D155" t="s">
        <v>114</v>
      </c>
    </row>
    <row r="156" spans="1:5" x14ac:dyDescent="0.6">
      <c r="A156" t="s">
        <v>29</v>
      </c>
      <c r="B156" t="s">
        <v>118</v>
      </c>
      <c r="C156" t="s">
        <v>4</v>
      </c>
      <c r="D156" t="s">
        <v>113</v>
      </c>
    </row>
    <row r="157" spans="1:5" x14ac:dyDescent="0.6">
      <c r="A157" t="s">
        <v>29</v>
      </c>
      <c r="B157" t="s">
        <v>118</v>
      </c>
      <c r="C157" t="s">
        <v>4</v>
      </c>
      <c r="D157" t="s">
        <v>112</v>
      </c>
    </row>
    <row r="158" spans="1:5" x14ac:dyDescent="0.6">
      <c r="A158" t="s">
        <v>29</v>
      </c>
      <c r="B158" t="s">
        <v>118</v>
      </c>
      <c r="C158" t="s">
        <v>4</v>
      </c>
      <c r="D158" t="s">
        <v>94</v>
      </c>
    </row>
    <row r="159" spans="1:5" x14ac:dyDescent="0.6">
      <c r="A159" t="s">
        <v>29</v>
      </c>
      <c r="B159" t="s">
        <v>118</v>
      </c>
      <c r="C159" t="s">
        <v>4</v>
      </c>
      <c r="D159" t="s">
        <v>91</v>
      </c>
    </row>
    <row r="160" spans="1:5" x14ac:dyDescent="0.6">
      <c r="A160" t="s">
        <v>29</v>
      </c>
      <c r="B160" t="s">
        <v>118</v>
      </c>
      <c r="C160" t="s">
        <v>6</v>
      </c>
      <c r="D160" t="s">
        <v>116</v>
      </c>
    </row>
    <row r="161" spans="1:5" x14ac:dyDescent="0.6">
      <c r="A161" t="s">
        <v>29</v>
      </c>
      <c r="B161" t="s">
        <v>118</v>
      </c>
      <c r="C161" t="s">
        <v>6</v>
      </c>
      <c r="D161" t="s">
        <v>115</v>
      </c>
    </row>
    <row r="162" spans="1:5" x14ac:dyDescent="0.6">
      <c r="A162" t="s">
        <v>29</v>
      </c>
      <c r="B162" t="s">
        <v>118</v>
      </c>
      <c r="C162" t="s">
        <v>6</v>
      </c>
      <c r="D162" t="s">
        <v>114</v>
      </c>
    </row>
    <row r="163" spans="1:5" x14ac:dyDescent="0.6">
      <c r="A163" t="s">
        <v>29</v>
      </c>
      <c r="B163" t="s">
        <v>118</v>
      </c>
      <c r="C163" t="s">
        <v>6</v>
      </c>
      <c r="D163" t="s">
        <v>113</v>
      </c>
    </row>
    <row r="164" spans="1:5" x14ac:dyDescent="0.6">
      <c r="A164" t="s">
        <v>29</v>
      </c>
      <c r="B164" t="s">
        <v>118</v>
      </c>
      <c r="C164" t="s">
        <v>6</v>
      </c>
      <c r="D164" t="s">
        <v>112</v>
      </c>
    </row>
    <row r="165" spans="1:5" x14ac:dyDescent="0.6">
      <c r="A165" t="s">
        <v>29</v>
      </c>
      <c r="B165" t="s">
        <v>118</v>
      </c>
      <c r="C165" t="s">
        <v>6</v>
      </c>
      <c r="D165" t="s">
        <v>94</v>
      </c>
    </row>
    <row r="166" spans="1:5" x14ac:dyDescent="0.6">
      <c r="A166" t="s">
        <v>29</v>
      </c>
      <c r="B166" t="s">
        <v>118</v>
      </c>
      <c r="C166" t="s">
        <v>6</v>
      </c>
      <c r="D166" t="s">
        <v>91</v>
      </c>
    </row>
    <row r="167" spans="1:5" x14ac:dyDescent="0.6">
      <c r="A167" t="s">
        <v>29</v>
      </c>
      <c r="B167" t="s">
        <v>118</v>
      </c>
      <c r="C167" t="s">
        <v>3</v>
      </c>
      <c r="D167" t="s">
        <v>116</v>
      </c>
    </row>
    <row r="168" spans="1:5" x14ac:dyDescent="0.6">
      <c r="A168" t="s">
        <v>29</v>
      </c>
      <c r="B168" t="s">
        <v>118</v>
      </c>
      <c r="C168" t="s">
        <v>3</v>
      </c>
      <c r="D168" t="s">
        <v>115</v>
      </c>
    </row>
    <row r="169" spans="1:5" x14ac:dyDescent="0.6">
      <c r="A169" t="s">
        <v>29</v>
      </c>
      <c r="B169" t="s">
        <v>118</v>
      </c>
      <c r="C169" t="s">
        <v>3</v>
      </c>
      <c r="D169" t="s">
        <v>114</v>
      </c>
    </row>
    <row r="170" spans="1:5" x14ac:dyDescent="0.6">
      <c r="A170" t="s">
        <v>29</v>
      </c>
      <c r="B170" t="s">
        <v>118</v>
      </c>
      <c r="C170" t="s">
        <v>3</v>
      </c>
      <c r="D170" t="s">
        <v>113</v>
      </c>
    </row>
    <row r="171" spans="1:5" x14ac:dyDescent="0.6">
      <c r="A171" t="s">
        <v>29</v>
      </c>
      <c r="B171" t="s">
        <v>118</v>
      </c>
      <c r="C171" t="s">
        <v>3</v>
      </c>
      <c r="D171" t="s">
        <v>112</v>
      </c>
    </row>
    <row r="172" spans="1:5" x14ac:dyDescent="0.6">
      <c r="A172" t="s">
        <v>29</v>
      </c>
      <c r="B172" t="s">
        <v>118</v>
      </c>
      <c r="C172" t="s">
        <v>3</v>
      </c>
      <c r="D172" t="s">
        <v>94</v>
      </c>
      <c r="E172">
        <v>145839</v>
      </c>
    </row>
    <row r="173" spans="1:5" x14ac:dyDescent="0.6">
      <c r="A173" t="s">
        <v>29</v>
      </c>
      <c r="B173" t="s">
        <v>118</v>
      </c>
      <c r="C173" t="s">
        <v>3</v>
      </c>
      <c r="D173" t="s">
        <v>91</v>
      </c>
    </row>
    <row r="174" spans="1:5" x14ac:dyDescent="0.6">
      <c r="A174" t="s">
        <v>29</v>
      </c>
      <c r="B174" t="s">
        <v>118</v>
      </c>
      <c r="C174" t="s">
        <v>2</v>
      </c>
      <c r="D174" t="s">
        <v>116</v>
      </c>
    </row>
    <row r="175" spans="1:5" x14ac:dyDescent="0.6">
      <c r="A175" t="s">
        <v>29</v>
      </c>
      <c r="B175" t="s">
        <v>118</v>
      </c>
      <c r="C175" t="s">
        <v>2</v>
      </c>
      <c r="D175" t="s">
        <v>115</v>
      </c>
      <c r="E175">
        <v>184664</v>
      </c>
    </row>
    <row r="176" spans="1:5" x14ac:dyDescent="0.6">
      <c r="A176" t="s">
        <v>29</v>
      </c>
      <c r="B176" t="s">
        <v>118</v>
      </c>
      <c r="C176" t="s">
        <v>2</v>
      </c>
      <c r="D176" t="s">
        <v>114</v>
      </c>
    </row>
    <row r="177" spans="1:5" x14ac:dyDescent="0.6">
      <c r="A177" t="s">
        <v>29</v>
      </c>
      <c r="B177" t="s">
        <v>118</v>
      </c>
      <c r="C177" t="s">
        <v>2</v>
      </c>
      <c r="D177" t="s">
        <v>113</v>
      </c>
    </row>
    <row r="178" spans="1:5" x14ac:dyDescent="0.6">
      <c r="A178" t="s">
        <v>29</v>
      </c>
      <c r="B178" t="s">
        <v>118</v>
      </c>
      <c r="C178" t="s">
        <v>2</v>
      </c>
      <c r="D178" t="s">
        <v>112</v>
      </c>
    </row>
    <row r="179" spans="1:5" x14ac:dyDescent="0.6">
      <c r="A179" t="s">
        <v>29</v>
      </c>
      <c r="B179" t="s">
        <v>118</v>
      </c>
      <c r="C179" t="s">
        <v>2</v>
      </c>
      <c r="D179" t="s">
        <v>94</v>
      </c>
    </row>
    <row r="180" spans="1:5" x14ac:dyDescent="0.6">
      <c r="A180" t="s">
        <v>29</v>
      </c>
      <c r="B180" t="s">
        <v>118</v>
      </c>
      <c r="C180" t="s">
        <v>2</v>
      </c>
      <c r="D180" t="s">
        <v>91</v>
      </c>
    </row>
    <row r="181" spans="1:5" x14ac:dyDescent="0.6">
      <c r="A181" t="s">
        <v>29</v>
      </c>
      <c r="B181" t="s">
        <v>118</v>
      </c>
      <c r="C181" t="s">
        <v>82</v>
      </c>
      <c r="D181" t="s">
        <v>116</v>
      </c>
    </row>
    <row r="182" spans="1:5" x14ac:dyDescent="0.6">
      <c r="A182" t="s">
        <v>29</v>
      </c>
      <c r="B182" t="s">
        <v>118</v>
      </c>
      <c r="C182" t="s">
        <v>82</v>
      </c>
      <c r="D182" t="s">
        <v>115</v>
      </c>
    </row>
    <row r="183" spans="1:5" x14ac:dyDescent="0.6">
      <c r="A183" t="s">
        <v>29</v>
      </c>
      <c r="B183" t="s">
        <v>118</v>
      </c>
      <c r="C183" t="s">
        <v>82</v>
      </c>
      <c r="D183" t="s">
        <v>114</v>
      </c>
    </row>
    <row r="184" spans="1:5" x14ac:dyDescent="0.6">
      <c r="A184" t="s">
        <v>29</v>
      </c>
      <c r="B184" t="s">
        <v>118</v>
      </c>
      <c r="C184" t="s">
        <v>82</v>
      </c>
      <c r="D184" t="s">
        <v>113</v>
      </c>
    </row>
    <row r="185" spans="1:5" x14ac:dyDescent="0.6">
      <c r="A185" t="s">
        <v>29</v>
      </c>
      <c r="B185" t="s">
        <v>118</v>
      </c>
      <c r="C185" t="s">
        <v>82</v>
      </c>
      <c r="D185" t="s">
        <v>112</v>
      </c>
    </row>
    <row r="186" spans="1:5" x14ac:dyDescent="0.6">
      <c r="A186" t="s">
        <v>29</v>
      </c>
      <c r="B186" t="s">
        <v>118</v>
      </c>
      <c r="C186" t="s">
        <v>82</v>
      </c>
      <c r="D186" t="s">
        <v>94</v>
      </c>
      <c r="E186">
        <v>599348</v>
      </c>
    </row>
    <row r="187" spans="1:5" x14ac:dyDescent="0.6">
      <c r="A187" t="s">
        <v>29</v>
      </c>
      <c r="B187" t="s">
        <v>118</v>
      </c>
      <c r="C187" t="s">
        <v>82</v>
      </c>
      <c r="D187" t="s">
        <v>91</v>
      </c>
      <c r="E187">
        <v>332071</v>
      </c>
    </row>
    <row r="188" spans="1:5" x14ac:dyDescent="0.6">
      <c r="A188" t="s">
        <v>29</v>
      </c>
      <c r="B188" t="s">
        <v>118</v>
      </c>
      <c r="C188" t="s">
        <v>89</v>
      </c>
      <c r="D188" t="s">
        <v>116</v>
      </c>
      <c r="E188">
        <v>0</v>
      </c>
    </row>
    <row r="189" spans="1:5" x14ac:dyDescent="0.6">
      <c r="A189" t="s">
        <v>29</v>
      </c>
      <c r="B189" t="s">
        <v>118</v>
      </c>
      <c r="C189" t="s">
        <v>89</v>
      </c>
      <c r="D189" t="s">
        <v>115</v>
      </c>
      <c r="E189">
        <v>415000</v>
      </c>
    </row>
    <row r="190" spans="1:5" x14ac:dyDescent="0.6">
      <c r="A190" t="s">
        <v>29</v>
      </c>
      <c r="B190" t="s">
        <v>118</v>
      </c>
      <c r="C190" t="s">
        <v>89</v>
      </c>
      <c r="D190" t="s">
        <v>114</v>
      </c>
      <c r="E190">
        <v>5000</v>
      </c>
    </row>
    <row r="191" spans="1:5" x14ac:dyDescent="0.6">
      <c r="A191" t="s">
        <v>29</v>
      </c>
      <c r="B191" t="s">
        <v>118</v>
      </c>
      <c r="C191" t="s">
        <v>89</v>
      </c>
      <c r="D191" t="s">
        <v>113</v>
      </c>
      <c r="E191">
        <v>0</v>
      </c>
    </row>
    <row r="192" spans="1:5" x14ac:dyDescent="0.6">
      <c r="A192" t="s">
        <v>29</v>
      </c>
      <c r="B192" t="s">
        <v>118</v>
      </c>
      <c r="C192" t="s">
        <v>89</v>
      </c>
      <c r="D192" t="s">
        <v>112</v>
      </c>
      <c r="E192">
        <v>200000</v>
      </c>
    </row>
    <row r="193" spans="1:5" x14ac:dyDescent="0.6">
      <c r="A193" t="s">
        <v>29</v>
      </c>
      <c r="B193" t="s">
        <v>118</v>
      </c>
      <c r="C193" t="s">
        <v>89</v>
      </c>
      <c r="D193" t="s">
        <v>94</v>
      </c>
      <c r="E193">
        <v>250000</v>
      </c>
    </row>
    <row r="194" spans="1:5" x14ac:dyDescent="0.6">
      <c r="A194" t="s">
        <v>29</v>
      </c>
      <c r="B194" t="s">
        <v>118</v>
      </c>
      <c r="C194" t="s">
        <v>89</v>
      </c>
      <c r="D194" t="s">
        <v>91</v>
      </c>
      <c r="E194">
        <v>130000</v>
      </c>
    </row>
    <row r="195" spans="1:5" x14ac:dyDescent="0.6">
      <c r="A195" t="s">
        <v>29</v>
      </c>
      <c r="B195" t="s">
        <v>118</v>
      </c>
      <c r="C195" t="s">
        <v>1</v>
      </c>
      <c r="D195" t="s">
        <v>116</v>
      </c>
      <c r="E195">
        <v>0</v>
      </c>
    </row>
    <row r="196" spans="1:5" x14ac:dyDescent="0.6">
      <c r="A196" t="s">
        <v>29</v>
      </c>
      <c r="B196" t="s">
        <v>118</v>
      </c>
      <c r="C196" t="s">
        <v>1</v>
      </c>
      <c r="D196" t="s">
        <v>115</v>
      </c>
      <c r="E196">
        <v>3021334</v>
      </c>
    </row>
    <row r="197" spans="1:5" x14ac:dyDescent="0.6">
      <c r="A197" t="s">
        <v>29</v>
      </c>
      <c r="B197" t="s">
        <v>118</v>
      </c>
      <c r="C197" t="s">
        <v>1</v>
      </c>
      <c r="D197" t="s">
        <v>114</v>
      </c>
      <c r="E197">
        <v>0</v>
      </c>
    </row>
    <row r="198" spans="1:5" x14ac:dyDescent="0.6">
      <c r="A198" t="s">
        <v>29</v>
      </c>
      <c r="B198" t="s">
        <v>118</v>
      </c>
      <c r="C198" t="s">
        <v>1</v>
      </c>
      <c r="D198" t="s">
        <v>113</v>
      </c>
      <c r="E198">
        <v>0</v>
      </c>
    </row>
    <row r="199" spans="1:5" x14ac:dyDescent="0.6">
      <c r="A199" t="s">
        <v>29</v>
      </c>
      <c r="B199" t="s">
        <v>118</v>
      </c>
      <c r="C199" t="s">
        <v>1</v>
      </c>
      <c r="D199" t="s">
        <v>112</v>
      </c>
      <c r="E199">
        <v>0</v>
      </c>
    </row>
    <row r="200" spans="1:5" x14ac:dyDescent="0.6">
      <c r="A200" t="s">
        <v>29</v>
      </c>
      <c r="B200" t="s">
        <v>118</v>
      </c>
      <c r="C200" t="s">
        <v>1</v>
      </c>
      <c r="D200" t="s">
        <v>94</v>
      </c>
      <c r="E200">
        <v>1121533</v>
      </c>
    </row>
    <row r="201" spans="1:5" x14ac:dyDescent="0.6">
      <c r="A201" t="s">
        <v>29</v>
      </c>
      <c r="B201" t="s">
        <v>118</v>
      </c>
      <c r="C201" t="s">
        <v>1</v>
      </c>
      <c r="D201" t="s">
        <v>91</v>
      </c>
      <c r="E201">
        <v>1736863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KD198"/>
  <sheetViews>
    <sheetView topLeftCell="A33" zoomScale="86" zoomScaleNormal="93" zoomScalePageLayoutView="93" workbookViewId="0">
      <selection activeCell="T46" sqref="T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51" t="s">
        <v>104</v>
      </c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</row>
    <row r="3" spans="1:35" ht="37" customHeight="1" x14ac:dyDescent="0.65"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52"/>
      <c r="C6" s="152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2" t="str">
        <f>Summary!D11:O11</f>
        <v>Grossmont-Cuyamaca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4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9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1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0"/>
      <c r="D17" s="160"/>
      <c r="F17" s="161" t="s">
        <v>81</v>
      </c>
      <c r="G17" s="162"/>
      <c r="H17" s="163"/>
      <c r="I17" s="44"/>
      <c r="J17" s="164" t="s">
        <v>82</v>
      </c>
      <c r="K17" s="165"/>
      <c r="L17" s="166"/>
      <c r="M17" s="44"/>
      <c r="N17" s="164" t="s">
        <v>2</v>
      </c>
      <c r="O17" s="165"/>
      <c r="P17" s="166"/>
      <c r="Q17" s="44"/>
      <c r="R17" s="157" t="s">
        <v>3</v>
      </c>
      <c r="S17" s="44"/>
      <c r="T17" s="157" t="s">
        <v>6</v>
      </c>
      <c r="U17" s="44"/>
      <c r="V17" s="157" t="s">
        <v>4</v>
      </c>
      <c r="W17" s="44"/>
      <c r="X17" s="157" t="s">
        <v>7</v>
      </c>
      <c r="Y17" s="44"/>
      <c r="Z17" s="157" t="s">
        <v>0</v>
      </c>
      <c r="AA17" s="42"/>
    </row>
    <row r="18" spans="1:35" ht="5" customHeight="1" x14ac:dyDescent="0.6">
      <c r="A18" s="10"/>
      <c r="B18" s="40"/>
      <c r="C18" s="160"/>
      <c r="D18" s="160"/>
      <c r="F18" s="43"/>
      <c r="J18" s="167"/>
      <c r="K18" s="168"/>
      <c r="L18" s="169"/>
      <c r="N18" s="167"/>
      <c r="O18" s="168"/>
      <c r="P18" s="169"/>
      <c r="R18" s="158"/>
      <c r="T18" s="158"/>
      <c r="V18" s="158"/>
      <c r="X18" s="158"/>
      <c r="Z18" s="158"/>
      <c r="AA18" s="42"/>
    </row>
    <row r="19" spans="1:35" s="45" customFormat="1" ht="29" customHeight="1" thickBot="1" x14ac:dyDescent="0.75">
      <c r="B19" s="46"/>
      <c r="C19" s="160"/>
      <c r="D19" s="160"/>
      <c r="E19" s="44"/>
      <c r="F19" s="47" t="s">
        <v>1</v>
      </c>
      <c r="G19" s="44"/>
      <c r="H19" s="47" t="s">
        <v>89</v>
      </c>
      <c r="J19" s="170"/>
      <c r="K19" s="171"/>
      <c r="L19" s="172"/>
      <c r="N19" s="170"/>
      <c r="O19" s="171"/>
      <c r="P19" s="172"/>
      <c r="R19" s="159"/>
      <c r="T19" s="159"/>
      <c r="V19" s="159"/>
      <c r="X19" s="159"/>
      <c r="Z19" s="159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193"/>
      <c r="K21" s="194"/>
      <c r="L21" s="195"/>
      <c r="M21" s="121"/>
      <c r="N21" s="193"/>
      <c r="O21" s="194"/>
      <c r="P21" s="195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3"/>
      <c r="K23" s="194"/>
      <c r="L23" s="195"/>
      <c r="M23" s="121"/>
      <c r="N23" s="193"/>
      <c r="O23" s="194"/>
      <c r="P23" s="195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3"/>
      <c r="K25" s="194"/>
      <c r="L25" s="195"/>
      <c r="M25" s="121"/>
      <c r="N25" s="193"/>
      <c r="O25" s="194"/>
      <c r="P25" s="195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3"/>
      <c r="K27" s="194"/>
      <c r="L27" s="195"/>
      <c r="M27" s="121"/>
      <c r="N27" s="193"/>
      <c r="O27" s="194"/>
      <c r="P27" s="195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3"/>
      <c r="K29" s="194"/>
      <c r="L29" s="195"/>
      <c r="M29" s="121"/>
      <c r="N29" s="193"/>
      <c r="O29" s="194"/>
      <c r="P29" s="195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3"/>
      <c r="K31" s="194"/>
      <c r="L31" s="195"/>
      <c r="M31" s="121"/>
      <c r="N31" s="193"/>
      <c r="O31" s="194"/>
      <c r="P31" s="195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73"/>
      <c r="D34" s="173"/>
      <c r="E34" s="14"/>
      <c r="F34" s="64"/>
      <c r="G34" s="10"/>
      <c r="H34" s="64"/>
      <c r="I34" s="10"/>
      <c r="J34" s="174"/>
      <c r="K34" s="174"/>
      <c r="L34" s="174"/>
      <c r="M34" s="10"/>
      <c r="N34" s="174"/>
      <c r="O34" s="174"/>
      <c r="P34" s="174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75" t="s">
        <v>0</v>
      </c>
      <c r="D35" s="176"/>
      <c r="E35" s="57"/>
      <c r="F35" s="67">
        <f>SUM(F21:F33)</f>
        <v>0</v>
      </c>
      <c r="G35" s="21"/>
      <c r="H35" s="68">
        <f>SUM(H21:H33)</f>
        <v>0</v>
      </c>
      <c r="I35" s="57"/>
      <c r="J35" s="196">
        <f>SUM(J21:L33)</f>
        <v>0</v>
      </c>
      <c r="K35" s="197"/>
      <c r="L35" s="198"/>
      <c r="M35" s="57"/>
      <c r="N35" s="196">
        <f>SUM(N21:P33)</f>
        <v>0</v>
      </c>
      <c r="O35" s="197"/>
      <c r="P35" s="198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57" t="s">
        <v>103</v>
      </c>
      <c r="G40" s="44"/>
      <c r="H40" s="184" t="s">
        <v>102</v>
      </c>
      <c r="I40" s="185"/>
      <c r="J40" s="186"/>
      <c r="K40" s="44"/>
      <c r="L40" s="184" t="s">
        <v>105</v>
      </c>
      <c r="M40" s="185"/>
      <c r="N40" s="186"/>
      <c r="O40" s="42"/>
      <c r="R40" s="187"/>
      <c r="S40" s="187"/>
      <c r="T40" s="187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58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7"/>
      <c r="S41" s="187"/>
      <c r="T41" s="187"/>
    </row>
    <row r="42" spans="1:35" ht="13.75" thickBot="1" x14ac:dyDescent="0.75">
      <c r="A42" s="11"/>
      <c r="B42" s="40"/>
      <c r="C42" s="80"/>
      <c r="D42" s="81"/>
      <c r="E42" s="44"/>
      <c r="F42" s="159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7"/>
      <c r="S42" s="187"/>
      <c r="T42" s="187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73"/>
      <c r="D47" s="173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75" t="s">
        <v>0</v>
      </c>
      <c r="D48" s="176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83"/>
      <c r="S48" s="183"/>
      <c r="T48" s="183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0"/>
      <c r="D53" s="160"/>
      <c r="F53" s="161" t="s">
        <v>81</v>
      </c>
      <c r="G53" s="162"/>
      <c r="H53" s="163"/>
      <c r="I53" s="44"/>
      <c r="J53" s="164" t="s">
        <v>82</v>
      </c>
      <c r="K53" s="165"/>
      <c r="L53" s="166"/>
      <c r="M53" s="44"/>
      <c r="N53" s="164" t="s">
        <v>2</v>
      </c>
      <c r="O53" s="165"/>
      <c r="P53" s="166"/>
      <c r="Q53" s="44"/>
      <c r="R53" s="157" t="s">
        <v>3</v>
      </c>
      <c r="S53" s="44"/>
      <c r="T53" s="157" t="s">
        <v>6</v>
      </c>
      <c r="U53" s="44"/>
      <c r="V53" s="157" t="s">
        <v>4</v>
      </c>
      <c r="W53" s="44"/>
      <c r="X53" s="157" t="s">
        <v>7</v>
      </c>
      <c r="Y53" s="44"/>
      <c r="Z53" s="157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0"/>
      <c r="D54" s="160"/>
      <c r="F54" s="43"/>
      <c r="J54" s="167"/>
      <c r="K54" s="168"/>
      <c r="L54" s="169"/>
      <c r="N54" s="167"/>
      <c r="O54" s="168"/>
      <c r="P54" s="169"/>
      <c r="R54" s="158"/>
      <c r="T54" s="158"/>
      <c r="V54" s="158"/>
      <c r="X54" s="158"/>
      <c r="Z54" s="158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0"/>
      <c r="D55" s="160"/>
      <c r="E55" s="44"/>
      <c r="F55" s="47" t="s">
        <v>1</v>
      </c>
      <c r="G55" s="44"/>
      <c r="H55" s="47" t="s">
        <v>89</v>
      </c>
      <c r="J55" s="170"/>
      <c r="K55" s="171"/>
      <c r="L55" s="172"/>
      <c r="N55" s="170"/>
      <c r="O55" s="171"/>
      <c r="P55" s="172"/>
      <c r="R55" s="159"/>
      <c r="T55" s="159"/>
      <c r="V55" s="159"/>
      <c r="X55" s="159"/>
      <c r="Z55" s="159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88" t="s">
        <v>95</v>
      </c>
      <c r="D58" s="189" t="s">
        <v>83</v>
      </c>
      <c r="E58" s="21"/>
      <c r="F58" s="3"/>
      <c r="G58" s="121"/>
      <c r="H58" s="3"/>
      <c r="I58" s="121"/>
      <c r="J58" s="193"/>
      <c r="K58" s="194"/>
      <c r="L58" s="195"/>
      <c r="M58" s="121"/>
      <c r="N58" s="193"/>
      <c r="O58" s="194"/>
      <c r="P58" s="195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88" t="s">
        <v>96</v>
      </c>
      <c r="D60" s="189" t="s">
        <v>84</v>
      </c>
      <c r="E60" s="21"/>
      <c r="F60" s="3"/>
      <c r="G60" s="121"/>
      <c r="H60" s="3"/>
      <c r="I60" s="121"/>
      <c r="J60" s="193"/>
      <c r="K60" s="194"/>
      <c r="L60" s="195"/>
      <c r="M60" s="121"/>
      <c r="N60" s="193"/>
      <c r="O60" s="194"/>
      <c r="P60" s="195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88" t="s">
        <v>97</v>
      </c>
      <c r="D62" s="189" t="s">
        <v>85</v>
      </c>
      <c r="E62" s="21"/>
      <c r="F62" s="3"/>
      <c r="G62" s="121"/>
      <c r="H62" s="3"/>
      <c r="I62" s="121"/>
      <c r="J62" s="193"/>
      <c r="K62" s="194"/>
      <c r="L62" s="195"/>
      <c r="M62" s="121"/>
      <c r="N62" s="193"/>
      <c r="O62" s="194"/>
      <c r="P62" s="195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88" t="s">
        <v>98</v>
      </c>
      <c r="D64" s="189" t="s">
        <v>86</v>
      </c>
      <c r="E64" s="21"/>
      <c r="F64" s="3"/>
      <c r="G64" s="121"/>
      <c r="H64" s="3"/>
      <c r="I64" s="121"/>
      <c r="J64" s="193"/>
      <c r="K64" s="194"/>
      <c r="L64" s="195"/>
      <c r="M64" s="121"/>
      <c r="N64" s="193"/>
      <c r="O64" s="194"/>
      <c r="P64" s="195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88" t="s">
        <v>99</v>
      </c>
      <c r="D66" s="189" t="s">
        <v>87</v>
      </c>
      <c r="E66" s="21"/>
      <c r="F66" s="3"/>
      <c r="G66" s="121"/>
      <c r="H66" s="3"/>
      <c r="I66" s="121"/>
      <c r="J66" s="193"/>
      <c r="K66" s="194"/>
      <c r="L66" s="195"/>
      <c r="M66" s="121"/>
      <c r="N66" s="193"/>
      <c r="O66" s="194"/>
      <c r="P66" s="195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173"/>
      <c r="D67" s="173"/>
      <c r="E67" s="14"/>
      <c r="F67" s="64"/>
      <c r="G67" s="10"/>
      <c r="H67" s="64"/>
      <c r="I67" s="10"/>
      <c r="J67" s="174"/>
      <c r="K67" s="174"/>
      <c r="L67" s="174"/>
      <c r="M67" s="10"/>
      <c r="N67" s="174"/>
      <c r="O67" s="174"/>
      <c r="P67" s="174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75" t="s">
        <v>0</v>
      </c>
      <c r="D68" s="176"/>
      <c r="E68" s="57"/>
      <c r="F68" s="67">
        <f>SUM(F58:F66)</f>
        <v>0</v>
      </c>
      <c r="G68" s="21"/>
      <c r="H68" s="68">
        <f>SUM(H58:H66)</f>
        <v>0</v>
      </c>
      <c r="I68" s="57"/>
      <c r="J68" s="196">
        <f>SUM(J58:L66)</f>
        <v>0</v>
      </c>
      <c r="K68" s="197"/>
      <c r="L68" s="198"/>
      <c r="M68" s="57"/>
      <c r="N68" s="196">
        <f>SUM(N58:P66)</f>
        <v>0</v>
      </c>
      <c r="O68" s="197"/>
      <c r="P68" s="198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KD198"/>
  <sheetViews>
    <sheetView zoomScale="86" zoomScaleNormal="93" zoomScalePageLayoutView="93" workbookViewId="0">
      <selection activeCell="T46" sqref="T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51" t="s">
        <v>104</v>
      </c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</row>
    <row r="3" spans="1:35" ht="37" customHeight="1" x14ac:dyDescent="0.65"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52"/>
      <c r="C6" s="152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2" t="str">
        <f>Summary!D11:O11</f>
        <v>Grossmont-Cuyamaca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4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9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1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0"/>
      <c r="D17" s="160"/>
      <c r="F17" s="161" t="s">
        <v>81</v>
      </c>
      <c r="G17" s="162"/>
      <c r="H17" s="163"/>
      <c r="I17" s="44"/>
      <c r="J17" s="164" t="s">
        <v>82</v>
      </c>
      <c r="K17" s="165"/>
      <c r="L17" s="166"/>
      <c r="M17" s="44"/>
      <c r="N17" s="164" t="s">
        <v>2</v>
      </c>
      <c r="O17" s="165"/>
      <c r="P17" s="166"/>
      <c r="Q17" s="44"/>
      <c r="R17" s="157" t="s">
        <v>3</v>
      </c>
      <c r="S17" s="44"/>
      <c r="T17" s="157" t="s">
        <v>6</v>
      </c>
      <c r="U17" s="44"/>
      <c r="V17" s="157" t="s">
        <v>4</v>
      </c>
      <c r="W17" s="44"/>
      <c r="X17" s="157" t="s">
        <v>7</v>
      </c>
      <c r="Y17" s="44"/>
      <c r="Z17" s="157" t="s">
        <v>0</v>
      </c>
      <c r="AA17" s="42"/>
    </row>
    <row r="18" spans="1:35" ht="5" customHeight="1" x14ac:dyDescent="0.6">
      <c r="A18" s="10"/>
      <c r="B18" s="40"/>
      <c r="C18" s="160"/>
      <c r="D18" s="160"/>
      <c r="F18" s="43"/>
      <c r="J18" s="167"/>
      <c r="K18" s="168"/>
      <c r="L18" s="169"/>
      <c r="N18" s="167"/>
      <c r="O18" s="168"/>
      <c r="P18" s="169"/>
      <c r="R18" s="158"/>
      <c r="T18" s="158"/>
      <c r="V18" s="158"/>
      <c r="X18" s="158"/>
      <c r="Z18" s="158"/>
      <c r="AA18" s="42"/>
    </row>
    <row r="19" spans="1:35" s="45" customFormat="1" ht="29" customHeight="1" thickBot="1" x14ac:dyDescent="0.75">
      <c r="B19" s="46"/>
      <c r="C19" s="160"/>
      <c r="D19" s="160"/>
      <c r="E19" s="44"/>
      <c r="F19" s="47" t="s">
        <v>1</v>
      </c>
      <c r="G19" s="44"/>
      <c r="H19" s="47" t="s">
        <v>89</v>
      </c>
      <c r="J19" s="170"/>
      <c r="K19" s="171"/>
      <c r="L19" s="172"/>
      <c r="N19" s="170"/>
      <c r="O19" s="171"/>
      <c r="P19" s="172"/>
      <c r="R19" s="159"/>
      <c r="T19" s="159"/>
      <c r="V19" s="159"/>
      <c r="X19" s="159"/>
      <c r="Z19" s="159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193"/>
      <c r="K21" s="194"/>
      <c r="L21" s="195"/>
      <c r="M21" s="121"/>
      <c r="N21" s="193"/>
      <c r="O21" s="194"/>
      <c r="P21" s="195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3"/>
      <c r="K23" s="194"/>
      <c r="L23" s="195"/>
      <c r="M23" s="121"/>
      <c r="N23" s="193"/>
      <c r="O23" s="194"/>
      <c r="P23" s="195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3"/>
      <c r="K25" s="194"/>
      <c r="L25" s="195"/>
      <c r="M25" s="121"/>
      <c r="N25" s="193"/>
      <c r="O25" s="194"/>
      <c r="P25" s="195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3"/>
      <c r="K27" s="194"/>
      <c r="L27" s="195"/>
      <c r="M27" s="121"/>
      <c r="N27" s="193"/>
      <c r="O27" s="194"/>
      <c r="P27" s="195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3"/>
      <c r="K29" s="194"/>
      <c r="L29" s="195"/>
      <c r="M29" s="121"/>
      <c r="N29" s="193"/>
      <c r="O29" s="194"/>
      <c r="P29" s="195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3"/>
      <c r="K31" s="194"/>
      <c r="L31" s="195"/>
      <c r="M31" s="121"/>
      <c r="N31" s="193"/>
      <c r="O31" s="194"/>
      <c r="P31" s="195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73"/>
      <c r="D34" s="173"/>
      <c r="E34" s="14"/>
      <c r="F34" s="64"/>
      <c r="G34" s="10"/>
      <c r="H34" s="64"/>
      <c r="I34" s="10"/>
      <c r="J34" s="174"/>
      <c r="K34" s="174"/>
      <c r="L34" s="174"/>
      <c r="M34" s="10"/>
      <c r="N34" s="174"/>
      <c r="O34" s="174"/>
      <c r="P34" s="174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75" t="s">
        <v>0</v>
      </c>
      <c r="D35" s="176"/>
      <c r="E35" s="57"/>
      <c r="F35" s="67">
        <f>SUM(F21:F33)</f>
        <v>0</v>
      </c>
      <c r="G35" s="21"/>
      <c r="H35" s="68">
        <f>SUM(H21:H33)</f>
        <v>0</v>
      </c>
      <c r="I35" s="57"/>
      <c r="J35" s="196">
        <f>SUM(J21:L33)</f>
        <v>0</v>
      </c>
      <c r="K35" s="197"/>
      <c r="L35" s="198"/>
      <c r="M35" s="57"/>
      <c r="N35" s="196">
        <f>SUM(N21:P33)</f>
        <v>0</v>
      </c>
      <c r="O35" s="197"/>
      <c r="P35" s="198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57" t="s">
        <v>103</v>
      </c>
      <c r="G40" s="44"/>
      <c r="H40" s="184" t="s">
        <v>102</v>
      </c>
      <c r="I40" s="185"/>
      <c r="J40" s="186"/>
      <c r="K40" s="44"/>
      <c r="L40" s="184" t="s">
        <v>105</v>
      </c>
      <c r="M40" s="185"/>
      <c r="N40" s="186"/>
      <c r="O40" s="42"/>
      <c r="R40" s="187"/>
      <c r="S40" s="187"/>
      <c r="T40" s="187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58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7"/>
      <c r="S41" s="187"/>
      <c r="T41" s="187"/>
    </row>
    <row r="42" spans="1:35" ht="13.75" thickBot="1" x14ac:dyDescent="0.75">
      <c r="A42" s="11"/>
      <c r="B42" s="40"/>
      <c r="C42" s="80"/>
      <c r="D42" s="81"/>
      <c r="E42" s="44"/>
      <c r="F42" s="159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7"/>
      <c r="S42" s="187"/>
      <c r="T42" s="187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73"/>
      <c r="D47" s="173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75" t="s">
        <v>0</v>
      </c>
      <c r="D48" s="176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83"/>
      <c r="S48" s="183"/>
      <c r="T48" s="183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0"/>
      <c r="D53" s="160"/>
      <c r="F53" s="161" t="s">
        <v>81</v>
      </c>
      <c r="G53" s="162"/>
      <c r="H53" s="163"/>
      <c r="I53" s="44"/>
      <c r="J53" s="164" t="s">
        <v>82</v>
      </c>
      <c r="K53" s="165"/>
      <c r="L53" s="166"/>
      <c r="M53" s="44"/>
      <c r="N53" s="164" t="s">
        <v>2</v>
      </c>
      <c r="O53" s="165"/>
      <c r="P53" s="166"/>
      <c r="Q53" s="44"/>
      <c r="R53" s="157" t="s">
        <v>3</v>
      </c>
      <c r="S53" s="44"/>
      <c r="T53" s="157" t="s">
        <v>6</v>
      </c>
      <c r="U53" s="44"/>
      <c r="V53" s="157" t="s">
        <v>4</v>
      </c>
      <c r="W53" s="44"/>
      <c r="X53" s="157" t="s">
        <v>7</v>
      </c>
      <c r="Y53" s="44"/>
      <c r="Z53" s="157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0"/>
      <c r="D54" s="160"/>
      <c r="F54" s="43"/>
      <c r="J54" s="167"/>
      <c r="K54" s="168"/>
      <c r="L54" s="169"/>
      <c r="N54" s="167"/>
      <c r="O54" s="168"/>
      <c r="P54" s="169"/>
      <c r="R54" s="158"/>
      <c r="T54" s="158"/>
      <c r="V54" s="158"/>
      <c r="X54" s="158"/>
      <c r="Z54" s="158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0"/>
      <c r="D55" s="160"/>
      <c r="E55" s="44"/>
      <c r="F55" s="47" t="s">
        <v>1</v>
      </c>
      <c r="G55" s="44"/>
      <c r="H55" s="47" t="s">
        <v>89</v>
      </c>
      <c r="J55" s="170"/>
      <c r="K55" s="171"/>
      <c r="L55" s="172"/>
      <c r="N55" s="170"/>
      <c r="O55" s="171"/>
      <c r="P55" s="172"/>
      <c r="R55" s="159"/>
      <c r="T55" s="159"/>
      <c r="V55" s="159"/>
      <c r="X55" s="159"/>
      <c r="Z55" s="159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88" t="s">
        <v>95</v>
      </c>
      <c r="D58" s="189" t="s">
        <v>83</v>
      </c>
      <c r="E58" s="21"/>
      <c r="F58" s="3"/>
      <c r="G58" s="121"/>
      <c r="H58" s="3"/>
      <c r="I58" s="121"/>
      <c r="J58" s="193"/>
      <c r="K58" s="194"/>
      <c r="L58" s="195"/>
      <c r="M58" s="121"/>
      <c r="N58" s="193"/>
      <c r="O58" s="194"/>
      <c r="P58" s="195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88" t="s">
        <v>96</v>
      </c>
      <c r="D60" s="189" t="s">
        <v>84</v>
      </c>
      <c r="E60" s="21"/>
      <c r="F60" s="3"/>
      <c r="G60" s="121"/>
      <c r="H60" s="3"/>
      <c r="I60" s="121"/>
      <c r="J60" s="193"/>
      <c r="K60" s="194"/>
      <c r="L60" s="195"/>
      <c r="M60" s="121"/>
      <c r="N60" s="193"/>
      <c r="O60" s="194"/>
      <c r="P60" s="195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88" t="s">
        <v>97</v>
      </c>
      <c r="D62" s="189" t="s">
        <v>85</v>
      </c>
      <c r="E62" s="21"/>
      <c r="F62" s="3"/>
      <c r="G62" s="121"/>
      <c r="H62" s="3"/>
      <c r="I62" s="121"/>
      <c r="J62" s="193"/>
      <c r="K62" s="194"/>
      <c r="L62" s="195"/>
      <c r="M62" s="121"/>
      <c r="N62" s="193"/>
      <c r="O62" s="194"/>
      <c r="P62" s="195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88" t="s">
        <v>98</v>
      </c>
      <c r="D64" s="189" t="s">
        <v>86</v>
      </c>
      <c r="E64" s="21"/>
      <c r="F64" s="3"/>
      <c r="G64" s="121"/>
      <c r="H64" s="3"/>
      <c r="I64" s="121"/>
      <c r="J64" s="193"/>
      <c r="K64" s="194"/>
      <c r="L64" s="195"/>
      <c r="M64" s="121"/>
      <c r="N64" s="193"/>
      <c r="O64" s="194"/>
      <c r="P64" s="195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88" t="s">
        <v>99</v>
      </c>
      <c r="D66" s="189" t="s">
        <v>87</v>
      </c>
      <c r="E66" s="21"/>
      <c r="F66" s="3"/>
      <c r="G66" s="121"/>
      <c r="H66" s="3"/>
      <c r="I66" s="121"/>
      <c r="J66" s="193"/>
      <c r="K66" s="194"/>
      <c r="L66" s="195"/>
      <c r="M66" s="121"/>
      <c r="N66" s="193"/>
      <c r="O66" s="194"/>
      <c r="P66" s="195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173"/>
      <c r="D67" s="173"/>
      <c r="E67" s="14"/>
      <c r="F67" s="64"/>
      <c r="G67" s="10"/>
      <c r="H67" s="64"/>
      <c r="I67" s="10"/>
      <c r="J67" s="174"/>
      <c r="K67" s="174"/>
      <c r="L67" s="174"/>
      <c r="M67" s="10"/>
      <c r="N67" s="174"/>
      <c r="O67" s="174"/>
      <c r="P67" s="174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75" t="s">
        <v>0</v>
      </c>
      <c r="D68" s="176"/>
      <c r="E68" s="57"/>
      <c r="F68" s="67">
        <f>SUM(F58:F66)</f>
        <v>0</v>
      </c>
      <c r="G68" s="21"/>
      <c r="H68" s="68">
        <f>SUM(H58:H66)</f>
        <v>0</v>
      </c>
      <c r="I68" s="57"/>
      <c r="J68" s="196">
        <f>SUM(J58:L66)</f>
        <v>0</v>
      </c>
      <c r="K68" s="197"/>
      <c r="L68" s="198"/>
      <c r="M68" s="57"/>
      <c r="N68" s="196">
        <f>SUM(N58:P66)</f>
        <v>0</v>
      </c>
      <c r="O68" s="197"/>
      <c r="P68" s="198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KD198"/>
  <sheetViews>
    <sheetView zoomScale="86" zoomScaleNormal="93" zoomScalePageLayoutView="93" workbookViewId="0">
      <selection activeCell="T46" sqref="T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51" t="s">
        <v>104</v>
      </c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</row>
    <row r="3" spans="1:35" ht="37" customHeight="1" x14ac:dyDescent="0.65"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52"/>
      <c r="C6" s="152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2" t="str">
        <f>Summary!D11:O11</f>
        <v>Grossmont-Cuyamaca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4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9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1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0"/>
      <c r="D17" s="160"/>
      <c r="F17" s="161" t="s">
        <v>81</v>
      </c>
      <c r="G17" s="162"/>
      <c r="H17" s="163"/>
      <c r="I17" s="44"/>
      <c r="J17" s="164" t="s">
        <v>82</v>
      </c>
      <c r="K17" s="165"/>
      <c r="L17" s="166"/>
      <c r="M17" s="44"/>
      <c r="N17" s="164" t="s">
        <v>2</v>
      </c>
      <c r="O17" s="165"/>
      <c r="P17" s="166"/>
      <c r="Q17" s="44"/>
      <c r="R17" s="157" t="s">
        <v>3</v>
      </c>
      <c r="S17" s="44"/>
      <c r="T17" s="157" t="s">
        <v>6</v>
      </c>
      <c r="U17" s="44"/>
      <c r="V17" s="157" t="s">
        <v>4</v>
      </c>
      <c r="W17" s="44"/>
      <c r="X17" s="157" t="s">
        <v>7</v>
      </c>
      <c r="Y17" s="44"/>
      <c r="Z17" s="157" t="s">
        <v>0</v>
      </c>
      <c r="AA17" s="42"/>
    </row>
    <row r="18" spans="1:35" ht="5" customHeight="1" x14ac:dyDescent="0.6">
      <c r="A18" s="10"/>
      <c r="B18" s="40"/>
      <c r="C18" s="160"/>
      <c r="D18" s="160"/>
      <c r="F18" s="43"/>
      <c r="J18" s="167"/>
      <c r="K18" s="168"/>
      <c r="L18" s="169"/>
      <c r="N18" s="167"/>
      <c r="O18" s="168"/>
      <c r="P18" s="169"/>
      <c r="R18" s="158"/>
      <c r="T18" s="158"/>
      <c r="V18" s="158"/>
      <c r="X18" s="158"/>
      <c r="Z18" s="158"/>
      <c r="AA18" s="42"/>
    </row>
    <row r="19" spans="1:35" s="45" customFormat="1" ht="29" customHeight="1" thickBot="1" x14ac:dyDescent="0.75">
      <c r="B19" s="46"/>
      <c r="C19" s="160"/>
      <c r="D19" s="160"/>
      <c r="E19" s="44"/>
      <c r="F19" s="47" t="s">
        <v>1</v>
      </c>
      <c r="G19" s="44"/>
      <c r="H19" s="47" t="s">
        <v>89</v>
      </c>
      <c r="J19" s="170"/>
      <c r="K19" s="171"/>
      <c r="L19" s="172"/>
      <c r="N19" s="170"/>
      <c r="O19" s="171"/>
      <c r="P19" s="172"/>
      <c r="R19" s="159"/>
      <c r="T19" s="159"/>
      <c r="V19" s="159"/>
      <c r="X19" s="159"/>
      <c r="Z19" s="159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193"/>
      <c r="K21" s="194"/>
      <c r="L21" s="195"/>
      <c r="M21" s="121"/>
      <c r="N21" s="193"/>
      <c r="O21" s="194"/>
      <c r="P21" s="195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3"/>
      <c r="K23" s="194"/>
      <c r="L23" s="195"/>
      <c r="M23" s="121"/>
      <c r="N23" s="193"/>
      <c r="O23" s="194"/>
      <c r="P23" s="195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3"/>
      <c r="K25" s="194"/>
      <c r="L25" s="195"/>
      <c r="M25" s="121"/>
      <c r="N25" s="193"/>
      <c r="O25" s="194"/>
      <c r="P25" s="195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3"/>
      <c r="K27" s="194"/>
      <c r="L27" s="195"/>
      <c r="M27" s="121"/>
      <c r="N27" s="193"/>
      <c r="O27" s="194"/>
      <c r="P27" s="195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3"/>
      <c r="K29" s="194"/>
      <c r="L29" s="195"/>
      <c r="M29" s="121"/>
      <c r="N29" s="193"/>
      <c r="O29" s="194"/>
      <c r="P29" s="195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3"/>
      <c r="K31" s="194"/>
      <c r="L31" s="195"/>
      <c r="M31" s="121"/>
      <c r="N31" s="193"/>
      <c r="O31" s="194"/>
      <c r="P31" s="195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73"/>
      <c r="D34" s="173"/>
      <c r="E34" s="14"/>
      <c r="F34" s="64"/>
      <c r="G34" s="10"/>
      <c r="H34" s="64"/>
      <c r="I34" s="10"/>
      <c r="J34" s="174"/>
      <c r="K34" s="174"/>
      <c r="L34" s="174"/>
      <c r="M34" s="10"/>
      <c r="N34" s="174"/>
      <c r="O34" s="174"/>
      <c r="P34" s="174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75" t="s">
        <v>0</v>
      </c>
      <c r="D35" s="176"/>
      <c r="E35" s="57"/>
      <c r="F35" s="67">
        <f>SUM(F21:F33)</f>
        <v>0</v>
      </c>
      <c r="G35" s="21"/>
      <c r="H35" s="68">
        <f>SUM(H21:H33)</f>
        <v>0</v>
      </c>
      <c r="I35" s="57"/>
      <c r="J35" s="196">
        <f>SUM(J21:L33)</f>
        <v>0</v>
      </c>
      <c r="K35" s="197"/>
      <c r="L35" s="198"/>
      <c r="M35" s="57"/>
      <c r="N35" s="196">
        <f>SUM(N21:P33)</f>
        <v>0</v>
      </c>
      <c r="O35" s="197"/>
      <c r="P35" s="198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57" t="s">
        <v>103</v>
      </c>
      <c r="G40" s="44"/>
      <c r="H40" s="184" t="s">
        <v>102</v>
      </c>
      <c r="I40" s="185"/>
      <c r="J40" s="186"/>
      <c r="K40" s="44"/>
      <c r="L40" s="184" t="s">
        <v>105</v>
      </c>
      <c r="M40" s="185"/>
      <c r="N40" s="186"/>
      <c r="O40" s="42"/>
      <c r="R40" s="187"/>
      <c r="S40" s="187"/>
      <c r="T40" s="187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58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7"/>
      <c r="S41" s="187"/>
      <c r="T41" s="187"/>
    </row>
    <row r="42" spans="1:35" ht="13.75" thickBot="1" x14ac:dyDescent="0.75">
      <c r="A42" s="11"/>
      <c r="B42" s="40"/>
      <c r="C42" s="80"/>
      <c r="D42" s="81"/>
      <c r="E42" s="44"/>
      <c r="F42" s="159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7"/>
      <c r="S42" s="187"/>
      <c r="T42" s="187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73"/>
      <c r="D47" s="173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75" t="s">
        <v>0</v>
      </c>
      <c r="D48" s="176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83"/>
      <c r="S48" s="183"/>
      <c r="T48" s="183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0"/>
      <c r="D53" s="160"/>
      <c r="F53" s="161" t="s">
        <v>81</v>
      </c>
      <c r="G53" s="162"/>
      <c r="H53" s="163"/>
      <c r="I53" s="44"/>
      <c r="J53" s="164" t="s">
        <v>82</v>
      </c>
      <c r="K53" s="165"/>
      <c r="L53" s="166"/>
      <c r="M53" s="44"/>
      <c r="N53" s="164" t="s">
        <v>2</v>
      </c>
      <c r="O53" s="165"/>
      <c r="P53" s="166"/>
      <c r="Q53" s="44"/>
      <c r="R53" s="157" t="s">
        <v>3</v>
      </c>
      <c r="S53" s="44"/>
      <c r="T53" s="157" t="s">
        <v>6</v>
      </c>
      <c r="U53" s="44"/>
      <c r="V53" s="157" t="s">
        <v>4</v>
      </c>
      <c r="W53" s="44"/>
      <c r="X53" s="157" t="s">
        <v>7</v>
      </c>
      <c r="Y53" s="44"/>
      <c r="Z53" s="157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0"/>
      <c r="D54" s="160"/>
      <c r="F54" s="43"/>
      <c r="J54" s="167"/>
      <c r="K54" s="168"/>
      <c r="L54" s="169"/>
      <c r="N54" s="167"/>
      <c r="O54" s="168"/>
      <c r="P54" s="169"/>
      <c r="R54" s="158"/>
      <c r="T54" s="158"/>
      <c r="V54" s="158"/>
      <c r="X54" s="158"/>
      <c r="Z54" s="158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0"/>
      <c r="D55" s="160"/>
      <c r="E55" s="44"/>
      <c r="F55" s="47" t="s">
        <v>1</v>
      </c>
      <c r="G55" s="44"/>
      <c r="H55" s="47" t="s">
        <v>89</v>
      </c>
      <c r="J55" s="170"/>
      <c r="K55" s="171"/>
      <c r="L55" s="172"/>
      <c r="N55" s="170"/>
      <c r="O55" s="171"/>
      <c r="P55" s="172"/>
      <c r="R55" s="159"/>
      <c r="T55" s="159"/>
      <c r="V55" s="159"/>
      <c r="X55" s="159"/>
      <c r="Z55" s="159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88" t="s">
        <v>95</v>
      </c>
      <c r="D58" s="189" t="s">
        <v>83</v>
      </c>
      <c r="E58" s="21"/>
      <c r="F58" s="3"/>
      <c r="G58" s="121"/>
      <c r="H58" s="3"/>
      <c r="I58" s="121"/>
      <c r="J58" s="193"/>
      <c r="K58" s="194"/>
      <c r="L58" s="195"/>
      <c r="M58" s="121"/>
      <c r="N58" s="193"/>
      <c r="O58" s="194"/>
      <c r="P58" s="195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88" t="s">
        <v>96</v>
      </c>
      <c r="D60" s="189" t="s">
        <v>84</v>
      </c>
      <c r="E60" s="21"/>
      <c r="F60" s="3"/>
      <c r="G60" s="121"/>
      <c r="H60" s="3"/>
      <c r="I60" s="121"/>
      <c r="J60" s="193"/>
      <c r="K60" s="194"/>
      <c r="L60" s="195"/>
      <c r="M60" s="121"/>
      <c r="N60" s="193"/>
      <c r="O60" s="194"/>
      <c r="P60" s="195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88" t="s">
        <v>97</v>
      </c>
      <c r="D62" s="189" t="s">
        <v>85</v>
      </c>
      <c r="E62" s="21"/>
      <c r="F62" s="3"/>
      <c r="G62" s="121"/>
      <c r="H62" s="3"/>
      <c r="I62" s="121"/>
      <c r="J62" s="193"/>
      <c r="K62" s="194"/>
      <c r="L62" s="195"/>
      <c r="M62" s="121"/>
      <c r="N62" s="193"/>
      <c r="O62" s="194"/>
      <c r="P62" s="195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88" t="s">
        <v>98</v>
      </c>
      <c r="D64" s="189" t="s">
        <v>86</v>
      </c>
      <c r="E64" s="21"/>
      <c r="F64" s="3"/>
      <c r="G64" s="121"/>
      <c r="H64" s="3"/>
      <c r="I64" s="121"/>
      <c r="J64" s="193"/>
      <c r="K64" s="194"/>
      <c r="L64" s="195"/>
      <c r="M64" s="121"/>
      <c r="N64" s="193"/>
      <c r="O64" s="194"/>
      <c r="P64" s="195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88" t="s">
        <v>99</v>
      </c>
      <c r="D66" s="189" t="s">
        <v>87</v>
      </c>
      <c r="E66" s="21"/>
      <c r="F66" s="3"/>
      <c r="G66" s="121"/>
      <c r="H66" s="3"/>
      <c r="I66" s="121"/>
      <c r="J66" s="193"/>
      <c r="K66" s="194"/>
      <c r="L66" s="195"/>
      <c r="M66" s="121"/>
      <c r="N66" s="193"/>
      <c r="O66" s="194"/>
      <c r="P66" s="195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173"/>
      <c r="D67" s="173"/>
      <c r="E67" s="14"/>
      <c r="F67" s="64"/>
      <c r="G67" s="10"/>
      <c r="H67" s="64"/>
      <c r="I67" s="10"/>
      <c r="J67" s="174"/>
      <c r="K67" s="174"/>
      <c r="L67" s="174"/>
      <c r="M67" s="10"/>
      <c r="N67" s="174"/>
      <c r="O67" s="174"/>
      <c r="P67" s="174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75" t="s">
        <v>0</v>
      </c>
      <c r="D68" s="176"/>
      <c r="E68" s="57"/>
      <c r="F68" s="67">
        <f>SUM(F58:F66)</f>
        <v>0</v>
      </c>
      <c r="G68" s="21"/>
      <c r="H68" s="68">
        <f>SUM(H58:H66)</f>
        <v>0</v>
      </c>
      <c r="I68" s="57"/>
      <c r="J68" s="196">
        <f>SUM(J58:L66)</f>
        <v>0</v>
      </c>
      <c r="K68" s="197"/>
      <c r="L68" s="198"/>
      <c r="M68" s="57"/>
      <c r="N68" s="196">
        <f>SUM(N58:P66)</f>
        <v>0</v>
      </c>
      <c r="O68" s="197"/>
      <c r="P68" s="198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KD198"/>
  <sheetViews>
    <sheetView zoomScale="86" zoomScaleNormal="93" zoomScalePageLayoutView="93" workbookViewId="0">
      <selection activeCell="T46" sqref="T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51" t="s">
        <v>104</v>
      </c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</row>
    <row r="3" spans="1:35" ht="37" customHeight="1" x14ac:dyDescent="0.65"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52"/>
      <c r="C6" s="152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2" t="str">
        <f>Summary!D11:O11</f>
        <v>Grossmont-Cuyamaca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4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9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1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0"/>
      <c r="D17" s="160"/>
      <c r="F17" s="161" t="s">
        <v>81</v>
      </c>
      <c r="G17" s="162"/>
      <c r="H17" s="163"/>
      <c r="I17" s="44"/>
      <c r="J17" s="164" t="s">
        <v>82</v>
      </c>
      <c r="K17" s="165"/>
      <c r="L17" s="166"/>
      <c r="M17" s="44"/>
      <c r="N17" s="164" t="s">
        <v>2</v>
      </c>
      <c r="O17" s="165"/>
      <c r="P17" s="166"/>
      <c r="Q17" s="44"/>
      <c r="R17" s="157" t="s">
        <v>3</v>
      </c>
      <c r="S17" s="44"/>
      <c r="T17" s="157" t="s">
        <v>6</v>
      </c>
      <c r="U17" s="44"/>
      <c r="V17" s="157" t="s">
        <v>4</v>
      </c>
      <c r="W17" s="44"/>
      <c r="X17" s="157" t="s">
        <v>7</v>
      </c>
      <c r="Y17" s="44"/>
      <c r="Z17" s="157" t="s">
        <v>0</v>
      </c>
      <c r="AA17" s="42"/>
    </row>
    <row r="18" spans="1:35" ht="5" customHeight="1" x14ac:dyDescent="0.6">
      <c r="A18" s="10"/>
      <c r="B18" s="40"/>
      <c r="C18" s="160"/>
      <c r="D18" s="160"/>
      <c r="F18" s="43"/>
      <c r="J18" s="167"/>
      <c r="K18" s="168"/>
      <c r="L18" s="169"/>
      <c r="N18" s="167"/>
      <c r="O18" s="168"/>
      <c r="P18" s="169"/>
      <c r="R18" s="158"/>
      <c r="T18" s="158"/>
      <c r="V18" s="158"/>
      <c r="X18" s="158"/>
      <c r="Z18" s="158"/>
      <c r="AA18" s="42"/>
    </row>
    <row r="19" spans="1:35" s="45" customFormat="1" ht="29" customHeight="1" thickBot="1" x14ac:dyDescent="0.75">
      <c r="B19" s="46"/>
      <c r="C19" s="160"/>
      <c r="D19" s="160"/>
      <c r="E19" s="44"/>
      <c r="F19" s="47" t="s">
        <v>1</v>
      </c>
      <c r="G19" s="44"/>
      <c r="H19" s="47" t="s">
        <v>89</v>
      </c>
      <c r="J19" s="170"/>
      <c r="K19" s="171"/>
      <c r="L19" s="172"/>
      <c r="N19" s="170"/>
      <c r="O19" s="171"/>
      <c r="P19" s="172"/>
      <c r="R19" s="159"/>
      <c r="T19" s="159"/>
      <c r="V19" s="159"/>
      <c r="X19" s="159"/>
      <c r="Z19" s="159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193"/>
      <c r="K21" s="194"/>
      <c r="L21" s="195"/>
      <c r="M21" s="121"/>
      <c r="N21" s="193"/>
      <c r="O21" s="194"/>
      <c r="P21" s="195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3"/>
      <c r="K23" s="194"/>
      <c r="L23" s="195"/>
      <c r="M23" s="121"/>
      <c r="N23" s="193"/>
      <c r="O23" s="194"/>
      <c r="P23" s="195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3"/>
      <c r="K25" s="194"/>
      <c r="L25" s="195"/>
      <c r="M25" s="121"/>
      <c r="N25" s="193"/>
      <c r="O25" s="194"/>
      <c r="P25" s="195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3"/>
      <c r="K27" s="194"/>
      <c r="L27" s="195"/>
      <c r="M27" s="121"/>
      <c r="N27" s="193"/>
      <c r="O27" s="194"/>
      <c r="P27" s="195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3"/>
      <c r="K29" s="194"/>
      <c r="L29" s="195"/>
      <c r="M29" s="121"/>
      <c r="N29" s="193"/>
      <c r="O29" s="194"/>
      <c r="P29" s="195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3"/>
      <c r="K31" s="194"/>
      <c r="L31" s="195"/>
      <c r="M31" s="121"/>
      <c r="N31" s="193"/>
      <c r="O31" s="194"/>
      <c r="P31" s="195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73"/>
      <c r="D34" s="173"/>
      <c r="E34" s="14"/>
      <c r="F34" s="64"/>
      <c r="G34" s="10"/>
      <c r="H34" s="64"/>
      <c r="I34" s="10"/>
      <c r="J34" s="174"/>
      <c r="K34" s="174"/>
      <c r="L34" s="174"/>
      <c r="M34" s="10"/>
      <c r="N34" s="174"/>
      <c r="O34" s="174"/>
      <c r="P34" s="174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75" t="s">
        <v>0</v>
      </c>
      <c r="D35" s="176"/>
      <c r="E35" s="57"/>
      <c r="F35" s="67">
        <f>SUM(F21:F33)</f>
        <v>0</v>
      </c>
      <c r="G35" s="21"/>
      <c r="H35" s="68">
        <f>SUM(H21:H33)</f>
        <v>0</v>
      </c>
      <c r="I35" s="57"/>
      <c r="J35" s="196">
        <f>SUM(J21:L33)</f>
        <v>0</v>
      </c>
      <c r="K35" s="197"/>
      <c r="L35" s="198"/>
      <c r="M35" s="57"/>
      <c r="N35" s="196">
        <f>SUM(N21:P33)</f>
        <v>0</v>
      </c>
      <c r="O35" s="197"/>
      <c r="P35" s="198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57" t="s">
        <v>103</v>
      </c>
      <c r="G40" s="44"/>
      <c r="H40" s="184" t="s">
        <v>102</v>
      </c>
      <c r="I40" s="185"/>
      <c r="J40" s="186"/>
      <c r="K40" s="44"/>
      <c r="L40" s="184" t="s">
        <v>105</v>
      </c>
      <c r="M40" s="185"/>
      <c r="N40" s="186"/>
      <c r="O40" s="42"/>
      <c r="R40" s="187"/>
      <c r="S40" s="187"/>
      <c r="T40" s="187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58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7"/>
      <c r="S41" s="187"/>
      <c r="T41" s="187"/>
    </row>
    <row r="42" spans="1:35" ht="13.75" thickBot="1" x14ac:dyDescent="0.75">
      <c r="A42" s="11"/>
      <c r="B42" s="40"/>
      <c r="C42" s="80"/>
      <c r="D42" s="81"/>
      <c r="E42" s="44"/>
      <c r="F42" s="159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7"/>
      <c r="S42" s="187"/>
      <c r="T42" s="187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73"/>
      <c r="D47" s="173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75" t="s">
        <v>0</v>
      </c>
      <c r="D48" s="176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83"/>
      <c r="S48" s="183"/>
      <c r="T48" s="183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0"/>
      <c r="D53" s="160"/>
      <c r="F53" s="161" t="s">
        <v>81</v>
      </c>
      <c r="G53" s="162"/>
      <c r="H53" s="163"/>
      <c r="I53" s="44"/>
      <c r="J53" s="164" t="s">
        <v>82</v>
      </c>
      <c r="K53" s="165"/>
      <c r="L53" s="166"/>
      <c r="M53" s="44"/>
      <c r="N53" s="164" t="s">
        <v>2</v>
      </c>
      <c r="O53" s="165"/>
      <c r="P53" s="166"/>
      <c r="Q53" s="44"/>
      <c r="R53" s="157" t="s">
        <v>3</v>
      </c>
      <c r="S53" s="44"/>
      <c r="T53" s="157" t="s">
        <v>6</v>
      </c>
      <c r="U53" s="44"/>
      <c r="V53" s="157" t="s">
        <v>4</v>
      </c>
      <c r="W53" s="44"/>
      <c r="X53" s="157" t="s">
        <v>7</v>
      </c>
      <c r="Y53" s="44"/>
      <c r="Z53" s="157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0"/>
      <c r="D54" s="160"/>
      <c r="F54" s="43"/>
      <c r="J54" s="167"/>
      <c r="K54" s="168"/>
      <c r="L54" s="169"/>
      <c r="N54" s="167"/>
      <c r="O54" s="168"/>
      <c r="P54" s="169"/>
      <c r="R54" s="158"/>
      <c r="T54" s="158"/>
      <c r="V54" s="158"/>
      <c r="X54" s="158"/>
      <c r="Z54" s="158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0"/>
      <c r="D55" s="160"/>
      <c r="E55" s="44"/>
      <c r="F55" s="47" t="s">
        <v>1</v>
      </c>
      <c r="G55" s="44"/>
      <c r="H55" s="47" t="s">
        <v>89</v>
      </c>
      <c r="J55" s="170"/>
      <c r="K55" s="171"/>
      <c r="L55" s="172"/>
      <c r="N55" s="170"/>
      <c r="O55" s="171"/>
      <c r="P55" s="172"/>
      <c r="R55" s="159"/>
      <c r="T55" s="159"/>
      <c r="V55" s="159"/>
      <c r="X55" s="159"/>
      <c r="Z55" s="159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88" t="s">
        <v>95</v>
      </c>
      <c r="D58" s="189" t="s">
        <v>83</v>
      </c>
      <c r="E58" s="21"/>
      <c r="F58" s="3"/>
      <c r="G58" s="121"/>
      <c r="H58" s="3"/>
      <c r="I58" s="121"/>
      <c r="J58" s="193"/>
      <c r="K58" s="194"/>
      <c r="L58" s="195"/>
      <c r="M58" s="121"/>
      <c r="N58" s="193"/>
      <c r="O58" s="194"/>
      <c r="P58" s="195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88" t="s">
        <v>96</v>
      </c>
      <c r="D60" s="189" t="s">
        <v>84</v>
      </c>
      <c r="E60" s="21"/>
      <c r="F60" s="3"/>
      <c r="G60" s="121"/>
      <c r="H60" s="3"/>
      <c r="I60" s="121"/>
      <c r="J60" s="193"/>
      <c r="K60" s="194"/>
      <c r="L60" s="195"/>
      <c r="M60" s="121"/>
      <c r="N60" s="193"/>
      <c r="O60" s="194"/>
      <c r="P60" s="195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88" t="s">
        <v>97</v>
      </c>
      <c r="D62" s="189" t="s">
        <v>85</v>
      </c>
      <c r="E62" s="21"/>
      <c r="F62" s="3"/>
      <c r="G62" s="121"/>
      <c r="H62" s="3"/>
      <c r="I62" s="121"/>
      <c r="J62" s="193"/>
      <c r="K62" s="194"/>
      <c r="L62" s="195"/>
      <c r="M62" s="121"/>
      <c r="N62" s="193"/>
      <c r="O62" s="194"/>
      <c r="P62" s="195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88" t="s">
        <v>98</v>
      </c>
      <c r="D64" s="189" t="s">
        <v>86</v>
      </c>
      <c r="E64" s="21"/>
      <c r="F64" s="3"/>
      <c r="G64" s="121"/>
      <c r="H64" s="3"/>
      <c r="I64" s="121"/>
      <c r="J64" s="193"/>
      <c r="K64" s="194"/>
      <c r="L64" s="195"/>
      <c r="M64" s="121"/>
      <c r="N64" s="193"/>
      <c r="O64" s="194"/>
      <c r="P64" s="195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88" t="s">
        <v>99</v>
      </c>
      <c r="D66" s="189" t="s">
        <v>87</v>
      </c>
      <c r="E66" s="21"/>
      <c r="F66" s="3"/>
      <c r="G66" s="121"/>
      <c r="H66" s="3"/>
      <c r="I66" s="121"/>
      <c r="J66" s="193"/>
      <c r="K66" s="194"/>
      <c r="L66" s="195"/>
      <c r="M66" s="121"/>
      <c r="N66" s="193"/>
      <c r="O66" s="194"/>
      <c r="P66" s="195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173"/>
      <c r="D67" s="173"/>
      <c r="E67" s="14"/>
      <c r="F67" s="64"/>
      <c r="G67" s="10"/>
      <c r="H67" s="64"/>
      <c r="I67" s="10"/>
      <c r="J67" s="174"/>
      <c r="K67" s="174"/>
      <c r="L67" s="174"/>
      <c r="M67" s="10"/>
      <c r="N67" s="174"/>
      <c r="O67" s="174"/>
      <c r="P67" s="174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75" t="s">
        <v>0</v>
      </c>
      <c r="D68" s="176"/>
      <c r="E68" s="57"/>
      <c r="F68" s="67">
        <f>SUM(F58:F66)</f>
        <v>0</v>
      </c>
      <c r="G68" s="21"/>
      <c r="H68" s="68">
        <f>SUM(H58:H66)</f>
        <v>0</v>
      </c>
      <c r="I68" s="57"/>
      <c r="J68" s="196">
        <f>SUM(J58:L66)</f>
        <v>0</v>
      </c>
      <c r="K68" s="197"/>
      <c r="L68" s="198"/>
      <c r="M68" s="57"/>
      <c r="N68" s="196">
        <f>SUM(N58:P66)</f>
        <v>0</v>
      </c>
      <c r="O68" s="197"/>
      <c r="P68" s="198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KD198"/>
  <sheetViews>
    <sheetView zoomScale="86" zoomScaleNormal="93" zoomScalePageLayoutView="93" workbookViewId="0">
      <selection activeCell="T46" sqref="T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51" t="s">
        <v>104</v>
      </c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</row>
    <row r="3" spans="1:35" ht="37" customHeight="1" x14ac:dyDescent="0.65"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52"/>
      <c r="C6" s="152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2" t="str">
        <f>Summary!D11:O11</f>
        <v>Grossmont-Cuyamaca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4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9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1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0"/>
      <c r="D17" s="160"/>
      <c r="F17" s="161" t="s">
        <v>81</v>
      </c>
      <c r="G17" s="162"/>
      <c r="H17" s="163"/>
      <c r="I17" s="44"/>
      <c r="J17" s="164" t="s">
        <v>82</v>
      </c>
      <c r="K17" s="165"/>
      <c r="L17" s="166"/>
      <c r="M17" s="44"/>
      <c r="N17" s="164" t="s">
        <v>2</v>
      </c>
      <c r="O17" s="165"/>
      <c r="P17" s="166"/>
      <c r="Q17" s="44"/>
      <c r="R17" s="157" t="s">
        <v>3</v>
      </c>
      <c r="S17" s="44"/>
      <c r="T17" s="157" t="s">
        <v>6</v>
      </c>
      <c r="U17" s="44"/>
      <c r="V17" s="157" t="s">
        <v>4</v>
      </c>
      <c r="W17" s="44"/>
      <c r="X17" s="157" t="s">
        <v>7</v>
      </c>
      <c r="Y17" s="44"/>
      <c r="Z17" s="157" t="s">
        <v>0</v>
      </c>
      <c r="AA17" s="42"/>
    </row>
    <row r="18" spans="1:35" ht="5" customHeight="1" x14ac:dyDescent="0.6">
      <c r="A18" s="10"/>
      <c r="B18" s="40"/>
      <c r="C18" s="160"/>
      <c r="D18" s="160"/>
      <c r="F18" s="43"/>
      <c r="J18" s="167"/>
      <c r="K18" s="168"/>
      <c r="L18" s="169"/>
      <c r="N18" s="167"/>
      <c r="O18" s="168"/>
      <c r="P18" s="169"/>
      <c r="R18" s="158"/>
      <c r="T18" s="158"/>
      <c r="V18" s="158"/>
      <c r="X18" s="158"/>
      <c r="Z18" s="158"/>
      <c r="AA18" s="42"/>
    </row>
    <row r="19" spans="1:35" s="45" customFormat="1" ht="29" customHeight="1" thickBot="1" x14ac:dyDescent="0.75">
      <c r="B19" s="46"/>
      <c r="C19" s="160"/>
      <c r="D19" s="160"/>
      <c r="E19" s="44"/>
      <c r="F19" s="47" t="s">
        <v>1</v>
      </c>
      <c r="G19" s="44"/>
      <c r="H19" s="47" t="s">
        <v>89</v>
      </c>
      <c r="J19" s="170"/>
      <c r="K19" s="171"/>
      <c r="L19" s="172"/>
      <c r="N19" s="170"/>
      <c r="O19" s="171"/>
      <c r="P19" s="172"/>
      <c r="R19" s="159"/>
      <c r="T19" s="159"/>
      <c r="V19" s="159"/>
      <c r="X19" s="159"/>
      <c r="Z19" s="159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193"/>
      <c r="K21" s="194"/>
      <c r="L21" s="195"/>
      <c r="M21" s="121"/>
      <c r="N21" s="193"/>
      <c r="O21" s="194"/>
      <c r="P21" s="195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3"/>
      <c r="K23" s="194"/>
      <c r="L23" s="195"/>
      <c r="M23" s="121"/>
      <c r="N23" s="193"/>
      <c r="O23" s="194"/>
      <c r="P23" s="195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3"/>
      <c r="K25" s="194"/>
      <c r="L25" s="195"/>
      <c r="M25" s="121"/>
      <c r="N25" s="193"/>
      <c r="O25" s="194"/>
      <c r="P25" s="195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3"/>
      <c r="K27" s="194"/>
      <c r="L27" s="195"/>
      <c r="M27" s="121"/>
      <c r="N27" s="193"/>
      <c r="O27" s="194"/>
      <c r="P27" s="195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3"/>
      <c r="K29" s="194"/>
      <c r="L29" s="195"/>
      <c r="M29" s="121"/>
      <c r="N29" s="193"/>
      <c r="O29" s="194"/>
      <c r="P29" s="195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3"/>
      <c r="K31" s="194"/>
      <c r="L31" s="195"/>
      <c r="M31" s="121"/>
      <c r="N31" s="193"/>
      <c r="O31" s="194"/>
      <c r="P31" s="195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73"/>
      <c r="D34" s="173"/>
      <c r="E34" s="14"/>
      <c r="F34" s="64"/>
      <c r="G34" s="10"/>
      <c r="H34" s="64"/>
      <c r="I34" s="10"/>
      <c r="J34" s="174"/>
      <c r="K34" s="174"/>
      <c r="L34" s="174"/>
      <c r="M34" s="10"/>
      <c r="N34" s="174"/>
      <c r="O34" s="174"/>
      <c r="P34" s="174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75" t="s">
        <v>0</v>
      </c>
      <c r="D35" s="176"/>
      <c r="E35" s="57"/>
      <c r="F35" s="67">
        <f>SUM(F21:F33)</f>
        <v>0</v>
      </c>
      <c r="G35" s="21"/>
      <c r="H35" s="68">
        <f>SUM(H21:H33)</f>
        <v>0</v>
      </c>
      <c r="I35" s="57"/>
      <c r="J35" s="196">
        <f>SUM(J21:L33)</f>
        <v>0</v>
      </c>
      <c r="K35" s="197"/>
      <c r="L35" s="198"/>
      <c r="M35" s="57"/>
      <c r="N35" s="196">
        <f>SUM(N21:P33)</f>
        <v>0</v>
      </c>
      <c r="O35" s="197"/>
      <c r="P35" s="198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57" t="s">
        <v>103</v>
      </c>
      <c r="G40" s="44"/>
      <c r="H40" s="184" t="s">
        <v>102</v>
      </c>
      <c r="I40" s="185"/>
      <c r="J40" s="186"/>
      <c r="K40" s="44"/>
      <c r="L40" s="184" t="s">
        <v>105</v>
      </c>
      <c r="M40" s="185"/>
      <c r="N40" s="186"/>
      <c r="O40" s="42"/>
      <c r="R40" s="187"/>
      <c r="S40" s="187"/>
      <c r="T40" s="187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58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7"/>
      <c r="S41" s="187"/>
      <c r="T41" s="187"/>
    </row>
    <row r="42" spans="1:35" ht="13.75" thickBot="1" x14ac:dyDescent="0.75">
      <c r="A42" s="11"/>
      <c r="B42" s="40"/>
      <c r="C42" s="80"/>
      <c r="D42" s="81"/>
      <c r="E42" s="44"/>
      <c r="F42" s="159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7"/>
      <c r="S42" s="187"/>
      <c r="T42" s="187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73"/>
      <c r="D47" s="173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75" t="s">
        <v>0</v>
      </c>
      <c r="D48" s="176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83"/>
      <c r="S48" s="183"/>
      <c r="T48" s="183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0"/>
      <c r="D53" s="160"/>
      <c r="F53" s="161" t="s">
        <v>81</v>
      </c>
      <c r="G53" s="162"/>
      <c r="H53" s="163"/>
      <c r="I53" s="44"/>
      <c r="J53" s="164" t="s">
        <v>82</v>
      </c>
      <c r="K53" s="165"/>
      <c r="L53" s="166"/>
      <c r="M53" s="44"/>
      <c r="N53" s="164" t="s">
        <v>2</v>
      </c>
      <c r="O53" s="165"/>
      <c r="P53" s="166"/>
      <c r="Q53" s="44"/>
      <c r="R53" s="157" t="s">
        <v>3</v>
      </c>
      <c r="S53" s="44"/>
      <c r="T53" s="157" t="s">
        <v>6</v>
      </c>
      <c r="U53" s="44"/>
      <c r="V53" s="157" t="s">
        <v>4</v>
      </c>
      <c r="W53" s="44"/>
      <c r="X53" s="157" t="s">
        <v>7</v>
      </c>
      <c r="Y53" s="44"/>
      <c r="Z53" s="157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0"/>
      <c r="D54" s="160"/>
      <c r="F54" s="43"/>
      <c r="J54" s="167"/>
      <c r="K54" s="168"/>
      <c r="L54" s="169"/>
      <c r="N54" s="167"/>
      <c r="O54" s="168"/>
      <c r="P54" s="169"/>
      <c r="R54" s="158"/>
      <c r="T54" s="158"/>
      <c r="V54" s="158"/>
      <c r="X54" s="158"/>
      <c r="Z54" s="158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0"/>
      <c r="D55" s="160"/>
      <c r="E55" s="44"/>
      <c r="F55" s="47" t="s">
        <v>1</v>
      </c>
      <c r="G55" s="44"/>
      <c r="H55" s="47" t="s">
        <v>89</v>
      </c>
      <c r="J55" s="170"/>
      <c r="K55" s="171"/>
      <c r="L55" s="172"/>
      <c r="N55" s="170"/>
      <c r="O55" s="171"/>
      <c r="P55" s="172"/>
      <c r="R55" s="159"/>
      <c r="T55" s="159"/>
      <c r="V55" s="159"/>
      <c r="X55" s="159"/>
      <c r="Z55" s="159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88" t="s">
        <v>95</v>
      </c>
      <c r="D58" s="189" t="s">
        <v>83</v>
      </c>
      <c r="E58" s="21"/>
      <c r="F58" s="3"/>
      <c r="G58" s="121"/>
      <c r="H58" s="3"/>
      <c r="I58" s="121"/>
      <c r="J58" s="193"/>
      <c r="K58" s="194"/>
      <c r="L58" s="195"/>
      <c r="M58" s="121"/>
      <c r="N58" s="193"/>
      <c r="O58" s="194"/>
      <c r="P58" s="195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88" t="s">
        <v>96</v>
      </c>
      <c r="D60" s="189" t="s">
        <v>84</v>
      </c>
      <c r="E60" s="21"/>
      <c r="F60" s="3"/>
      <c r="G60" s="121"/>
      <c r="H60" s="3"/>
      <c r="I60" s="121"/>
      <c r="J60" s="193"/>
      <c r="K60" s="194"/>
      <c r="L60" s="195"/>
      <c r="M60" s="121"/>
      <c r="N60" s="193"/>
      <c r="O60" s="194"/>
      <c r="P60" s="195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88" t="s">
        <v>97</v>
      </c>
      <c r="D62" s="189" t="s">
        <v>85</v>
      </c>
      <c r="E62" s="21"/>
      <c r="F62" s="3"/>
      <c r="G62" s="121"/>
      <c r="H62" s="3"/>
      <c r="I62" s="121"/>
      <c r="J62" s="193"/>
      <c r="K62" s="194"/>
      <c r="L62" s="195"/>
      <c r="M62" s="121"/>
      <c r="N62" s="193"/>
      <c r="O62" s="194"/>
      <c r="P62" s="195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88" t="s">
        <v>98</v>
      </c>
      <c r="D64" s="189" t="s">
        <v>86</v>
      </c>
      <c r="E64" s="21"/>
      <c r="F64" s="3"/>
      <c r="G64" s="121"/>
      <c r="H64" s="3"/>
      <c r="I64" s="121"/>
      <c r="J64" s="193"/>
      <c r="K64" s="194"/>
      <c r="L64" s="195"/>
      <c r="M64" s="121"/>
      <c r="N64" s="193"/>
      <c r="O64" s="194"/>
      <c r="P64" s="195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88" t="s">
        <v>99</v>
      </c>
      <c r="D66" s="189" t="s">
        <v>87</v>
      </c>
      <c r="E66" s="21"/>
      <c r="F66" s="3"/>
      <c r="G66" s="121"/>
      <c r="H66" s="3"/>
      <c r="I66" s="121"/>
      <c r="J66" s="193"/>
      <c r="K66" s="194"/>
      <c r="L66" s="195"/>
      <c r="M66" s="121"/>
      <c r="N66" s="193"/>
      <c r="O66" s="194"/>
      <c r="P66" s="195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173"/>
      <c r="D67" s="173"/>
      <c r="E67" s="14"/>
      <c r="F67" s="64"/>
      <c r="G67" s="10"/>
      <c r="H67" s="64"/>
      <c r="I67" s="10"/>
      <c r="J67" s="174"/>
      <c r="K67" s="174"/>
      <c r="L67" s="174"/>
      <c r="M67" s="10"/>
      <c r="N67" s="174"/>
      <c r="O67" s="174"/>
      <c r="P67" s="174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75" t="s">
        <v>0</v>
      </c>
      <c r="D68" s="176"/>
      <c r="E68" s="57"/>
      <c r="F68" s="67">
        <f>SUM(F58:F66)</f>
        <v>0</v>
      </c>
      <c r="G68" s="21"/>
      <c r="H68" s="68">
        <f>SUM(H58:H66)</f>
        <v>0</v>
      </c>
      <c r="I68" s="57"/>
      <c r="J68" s="196">
        <f>SUM(J58:L66)</f>
        <v>0</v>
      </c>
      <c r="K68" s="197"/>
      <c r="L68" s="198"/>
      <c r="M68" s="57"/>
      <c r="N68" s="196">
        <f>SUM(N58:P66)</f>
        <v>0</v>
      </c>
      <c r="O68" s="197"/>
      <c r="P68" s="198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KD198"/>
  <sheetViews>
    <sheetView zoomScale="86" zoomScaleNormal="93" zoomScalePageLayoutView="93" workbookViewId="0">
      <selection activeCell="T46" sqref="T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51" t="s">
        <v>104</v>
      </c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</row>
    <row r="3" spans="1:35" ht="37" customHeight="1" x14ac:dyDescent="0.65"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52"/>
      <c r="C6" s="152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2" t="str">
        <f>Summary!D11:O11</f>
        <v>Grossmont-Cuyamaca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4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9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1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0"/>
      <c r="D17" s="160"/>
      <c r="F17" s="161" t="s">
        <v>81</v>
      </c>
      <c r="G17" s="162"/>
      <c r="H17" s="163"/>
      <c r="I17" s="44"/>
      <c r="J17" s="164" t="s">
        <v>82</v>
      </c>
      <c r="K17" s="165"/>
      <c r="L17" s="166"/>
      <c r="M17" s="44"/>
      <c r="N17" s="164" t="s">
        <v>2</v>
      </c>
      <c r="O17" s="165"/>
      <c r="P17" s="166"/>
      <c r="Q17" s="44"/>
      <c r="R17" s="157" t="s">
        <v>3</v>
      </c>
      <c r="S17" s="44"/>
      <c r="T17" s="157" t="s">
        <v>6</v>
      </c>
      <c r="U17" s="44"/>
      <c r="V17" s="157" t="s">
        <v>4</v>
      </c>
      <c r="W17" s="44"/>
      <c r="X17" s="157" t="s">
        <v>7</v>
      </c>
      <c r="Y17" s="44"/>
      <c r="Z17" s="157" t="s">
        <v>0</v>
      </c>
      <c r="AA17" s="42"/>
    </row>
    <row r="18" spans="1:35" ht="5" customHeight="1" x14ac:dyDescent="0.6">
      <c r="A18" s="10"/>
      <c r="B18" s="40"/>
      <c r="C18" s="160"/>
      <c r="D18" s="160"/>
      <c r="F18" s="43"/>
      <c r="J18" s="167"/>
      <c r="K18" s="168"/>
      <c r="L18" s="169"/>
      <c r="N18" s="167"/>
      <c r="O18" s="168"/>
      <c r="P18" s="169"/>
      <c r="R18" s="158"/>
      <c r="T18" s="158"/>
      <c r="V18" s="158"/>
      <c r="X18" s="158"/>
      <c r="Z18" s="158"/>
      <c r="AA18" s="42"/>
    </row>
    <row r="19" spans="1:35" s="45" customFormat="1" ht="29" customHeight="1" thickBot="1" x14ac:dyDescent="0.75">
      <c r="B19" s="46"/>
      <c r="C19" s="160"/>
      <c r="D19" s="160"/>
      <c r="E19" s="44"/>
      <c r="F19" s="47" t="s">
        <v>1</v>
      </c>
      <c r="G19" s="44"/>
      <c r="H19" s="47" t="s">
        <v>89</v>
      </c>
      <c r="J19" s="170"/>
      <c r="K19" s="171"/>
      <c r="L19" s="172"/>
      <c r="N19" s="170"/>
      <c r="O19" s="171"/>
      <c r="P19" s="172"/>
      <c r="R19" s="159"/>
      <c r="T19" s="159"/>
      <c r="V19" s="159"/>
      <c r="X19" s="159"/>
      <c r="Z19" s="159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193"/>
      <c r="K21" s="194"/>
      <c r="L21" s="195"/>
      <c r="M21" s="121"/>
      <c r="N21" s="193"/>
      <c r="O21" s="194"/>
      <c r="P21" s="195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3"/>
      <c r="K23" s="194"/>
      <c r="L23" s="195"/>
      <c r="M23" s="121"/>
      <c r="N23" s="193"/>
      <c r="O23" s="194"/>
      <c r="P23" s="195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3"/>
      <c r="K25" s="194"/>
      <c r="L25" s="195"/>
      <c r="M25" s="121"/>
      <c r="N25" s="193"/>
      <c r="O25" s="194"/>
      <c r="P25" s="195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3"/>
      <c r="K27" s="194"/>
      <c r="L27" s="195"/>
      <c r="M27" s="121"/>
      <c r="N27" s="193"/>
      <c r="O27" s="194"/>
      <c r="P27" s="195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3"/>
      <c r="K29" s="194"/>
      <c r="L29" s="195"/>
      <c r="M29" s="121"/>
      <c r="N29" s="193"/>
      <c r="O29" s="194"/>
      <c r="P29" s="195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3"/>
      <c r="K31" s="194"/>
      <c r="L31" s="195"/>
      <c r="M31" s="121"/>
      <c r="N31" s="193"/>
      <c r="O31" s="194"/>
      <c r="P31" s="195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73"/>
      <c r="D34" s="173"/>
      <c r="E34" s="14"/>
      <c r="F34" s="64"/>
      <c r="G34" s="10"/>
      <c r="H34" s="64"/>
      <c r="I34" s="10"/>
      <c r="J34" s="174"/>
      <c r="K34" s="174"/>
      <c r="L34" s="174"/>
      <c r="M34" s="10"/>
      <c r="N34" s="174"/>
      <c r="O34" s="174"/>
      <c r="P34" s="174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75" t="s">
        <v>0</v>
      </c>
      <c r="D35" s="176"/>
      <c r="E35" s="57"/>
      <c r="F35" s="67">
        <f>SUM(F21:F33)</f>
        <v>0</v>
      </c>
      <c r="G35" s="21"/>
      <c r="H35" s="68">
        <f>SUM(H21:H33)</f>
        <v>0</v>
      </c>
      <c r="I35" s="57"/>
      <c r="J35" s="196">
        <f>SUM(J21:L33)</f>
        <v>0</v>
      </c>
      <c r="K35" s="197"/>
      <c r="L35" s="198"/>
      <c r="M35" s="57"/>
      <c r="N35" s="196">
        <f>SUM(N21:P33)</f>
        <v>0</v>
      </c>
      <c r="O35" s="197"/>
      <c r="P35" s="198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57" t="s">
        <v>103</v>
      </c>
      <c r="G40" s="44"/>
      <c r="H40" s="184" t="s">
        <v>102</v>
      </c>
      <c r="I40" s="185"/>
      <c r="J40" s="186"/>
      <c r="K40" s="44"/>
      <c r="L40" s="184" t="s">
        <v>105</v>
      </c>
      <c r="M40" s="185"/>
      <c r="N40" s="186"/>
      <c r="O40" s="42"/>
      <c r="R40" s="187"/>
      <c r="S40" s="187"/>
      <c r="T40" s="187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58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7"/>
      <c r="S41" s="187"/>
      <c r="T41" s="187"/>
    </row>
    <row r="42" spans="1:35" ht="13.75" thickBot="1" x14ac:dyDescent="0.75">
      <c r="A42" s="11"/>
      <c r="B42" s="40"/>
      <c r="C42" s="80"/>
      <c r="D42" s="81"/>
      <c r="E42" s="44"/>
      <c r="F42" s="159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7"/>
      <c r="S42" s="187"/>
      <c r="T42" s="187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73"/>
      <c r="D47" s="173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75" t="s">
        <v>0</v>
      </c>
      <c r="D48" s="176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83"/>
      <c r="S48" s="183"/>
      <c r="T48" s="183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0"/>
      <c r="D53" s="160"/>
      <c r="F53" s="161" t="s">
        <v>81</v>
      </c>
      <c r="G53" s="162"/>
      <c r="H53" s="163"/>
      <c r="I53" s="44"/>
      <c r="J53" s="164" t="s">
        <v>82</v>
      </c>
      <c r="K53" s="165"/>
      <c r="L53" s="166"/>
      <c r="M53" s="44"/>
      <c r="N53" s="164" t="s">
        <v>2</v>
      </c>
      <c r="O53" s="165"/>
      <c r="P53" s="166"/>
      <c r="Q53" s="44"/>
      <c r="R53" s="157" t="s">
        <v>3</v>
      </c>
      <c r="S53" s="44"/>
      <c r="T53" s="157" t="s">
        <v>6</v>
      </c>
      <c r="U53" s="44"/>
      <c r="V53" s="157" t="s">
        <v>4</v>
      </c>
      <c r="W53" s="44"/>
      <c r="X53" s="157" t="s">
        <v>7</v>
      </c>
      <c r="Y53" s="44"/>
      <c r="Z53" s="157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0"/>
      <c r="D54" s="160"/>
      <c r="F54" s="43"/>
      <c r="J54" s="167"/>
      <c r="K54" s="168"/>
      <c r="L54" s="169"/>
      <c r="N54" s="167"/>
      <c r="O54" s="168"/>
      <c r="P54" s="169"/>
      <c r="R54" s="158"/>
      <c r="T54" s="158"/>
      <c r="V54" s="158"/>
      <c r="X54" s="158"/>
      <c r="Z54" s="158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0"/>
      <c r="D55" s="160"/>
      <c r="E55" s="44"/>
      <c r="F55" s="47" t="s">
        <v>1</v>
      </c>
      <c r="G55" s="44"/>
      <c r="H55" s="47" t="s">
        <v>89</v>
      </c>
      <c r="J55" s="170"/>
      <c r="K55" s="171"/>
      <c r="L55" s="172"/>
      <c r="N55" s="170"/>
      <c r="O55" s="171"/>
      <c r="P55" s="172"/>
      <c r="R55" s="159"/>
      <c r="T55" s="159"/>
      <c r="V55" s="159"/>
      <c r="X55" s="159"/>
      <c r="Z55" s="159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88" t="s">
        <v>95</v>
      </c>
      <c r="D58" s="189" t="s">
        <v>83</v>
      </c>
      <c r="E58" s="21"/>
      <c r="F58" s="3"/>
      <c r="G58" s="121"/>
      <c r="H58" s="3"/>
      <c r="I58" s="121"/>
      <c r="J58" s="193"/>
      <c r="K58" s="194"/>
      <c r="L58" s="195"/>
      <c r="M58" s="121"/>
      <c r="N58" s="193"/>
      <c r="O58" s="194"/>
      <c r="P58" s="195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88" t="s">
        <v>96</v>
      </c>
      <c r="D60" s="189" t="s">
        <v>84</v>
      </c>
      <c r="E60" s="21"/>
      <c r="F60" s="3"/>
      <c r="G60" s="121"/>
      <c r="H60" s="3"/>
      <c r="I60" s="121"/>
      <c r="J60" s="193"/>
      <c r="K60" s="194"/>
      <c r="L60" s="195"/>
      <c r="M60" s="121"/>
      <c r="N60" s="193"/>
      <c r="O60" s="194"/>
      <c r="P60" s="195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88" t="s">
        <v>97</v>
      </c>
      <c r="D62" s="189" t="s">
        <v>85</v>
      </c>
      <c r="E62" s="21"/>
      <c r="F62" s="3"/>
      <c r="G62" s="121"/>
      <c r="H62" s="3"/>
      <c r="I62" s="121"/>
      <c r="J62" s="193"/>
      <c r="K62" s="194"/>
      <c r="L62" s="195"/>
      <c r="M62" s="121"/>
      <c r="N62" s="193"/>
      <c r="O62" s="194"/>
      <c r="P62" s="195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88" t="s">
        <v>98</v>
      </c>
      <c r="D64" s="189" t="s">
        <v>86</v>
      </c>
      <c r="E64" s="21"/>
      <c r="F64" s="3"/>
      <c r="G64" s="121"/>
      <c r="H64" s="3"/>
      <c r="I64" s="121"/>
      <c r="J64" s="193"/>
      <c r="K64" s="194"/>
      <c r="L64" s="195"/>
      <c r="M64" s="121"/>
      <c r="N64" s="193"/>
      <c r="O64" s="194"/>
      <c r="P64" s="195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88" t="s">
        <v>99</v>
      </c>
      <c r="D66" s="189" t="s">
        <v>87</v>
      </c>
      <c r="E66" s="21"/>
      <c r="F66" s="3"/>
      <c r="G66" s="121"/>
      <c r="H66" s="3"/>
      <c r="I66" s="121"/>
      <c r="J66" s="193"/>
      <c r="K66" s="194"/>
      <c r="L66" s="195"/>
      <c r="M66" s="121"/>
      <c r="N66" s="193"/>
      <c r="O66" s="194"/>
      <c r="P66" s="195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173"/>
      <c r="D67" s="173"/>
      <c r="E67" s="14"/>
      <c r="F67" s="64"/>
      <c r="G67" s="10"/>
      <c r="H67" s="64"/>
      <c r="I67" s="10"/>
      <c r="J67" s="174"/>
      <c r="K67" s="174"/>
      <c r="L67" s="174"/>
      <c r="M67" s="10"/>
      <c r="N67" s="174"/>
      <c r="O67" s="174"/>
      <c r="P67" s="174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75" t="s">
        <v>0</v>
      </c>
      <c r="D68" s="176"/>
      <c r="E68" s="57"/>
      <c r="F68" s="67">
        <f>SUM(F58:F66)</f>
        <v>0</v>
      </c>
      <c r="G68" s="21"/>
      <c r="H68" s="68">
        <f>SUM(H58:H66)</f>
        <v>0</v>
      </c>
      <c r="I68" s="57"/>
      <c r="J68" s="196">
        <f>SUM(J58:L66)</f>
        <v>0</v>
      </c>
      <c r="K68" s="197"/>
      <c r="L68" s="198"/>
      <c r="M68" s="57"/>
      <c r="N68" s="196">
        <f>SUM(N58:P66)</f>
        <v>0</v>
      </c>
      <c r="O68" s="197"/>
      <c r="P68" s="198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KD198"/>
  <sheetViews>
    <sheetView zoomScale="86" zoomScaleNormal="93" zoomScalePageLayoutView="93" workbookViewId="0">
      <selection activeCell="T46" sqref="T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51" t="s">
        <v>104</v>
      </c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</row>
    <row r="3" spans="1:35" ht="37" customHeight="1" x14ac:dyDescent="0.65"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52"/>
      <c r="C6" s="152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2" t="str">
        <f>Summary!D11:O11</f>
        <v>Grossmont-Cuyamaca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4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9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1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0"/>
      <c r="D17" s="160"/>
      <c r="F17" s="161" t="s">
        <v>81</v>
      </c>
      <c r="G17" s="162"/>
      <c r="H17" s="163"/>
      <c r="I17" s="44"/>
      <c r="J17" s="164" t="s">
        <v>82</v>
      </c>
      <c r="K17" s="165"/>
      <c r="L17" s="166"/>
      <c r="M17" s="44"/>
      <c r="N17" s="164" t="s">
        <v>2</v>
      </c>
      <c r="O17" s="165"/>
      <c r="P17" s="166"/>
      <c r="Q17" s="44"/>
      <c r="R17" s="157" t="s">
        <v>3</v>
      </c>
      <c r="S17" s="44"/>
      <c r="T17" s="157" t="s">
        <v>6</v>
      </c>
      <c r="U17" s="44"/>
      <c r="V17" s="157" t="s">
        <v>4</v>
      </c>
      <c r="W17" s="44"/>
      <c r="X17" s="157" t="s">
        <v>7</v>
      </c>
      <c r="Y17" s="44"/>
      <c r="Z17" s="157" t="s">
        <v>0</v>
      </c>
      <c r="AA17" s="42"/>
    </row>
    <row r="18" spans="1:35" ht="5" customHeight="1" x14ac:dyDescent="0.6">
      <c r="A18" s="10"/>
      <c r="B18" s="40"/>
      <c r="C18" s="160"/>
      <c r="D18" s="160"/>
      <c r="F18" s="43"/>
      <c r="J18" s="167"/>
      <c r="K18" s="168"/>
      <c r="L18" s="169"/>
      <c r="N18" s="167"/>
      <c r="O18" s="168"/>
      <c r="P18" s="169"/>
      <c r="R18" s="158"/>
      <c r="T18" s="158"/>
      <c r="V18" s="158"/>
      <c r="X18" s="158"/>
      <c r="Z18" s="158"/>
      <c r="AA18" s="42"/>
    </row>
    <row r="19" spans="1:35" s="45" customFormat="1" ht="29" customHeight="1" thickBot="1" x14ac:dyDescent="0.75">
      <c r="B19" s="46"/>
      <c r="C19" s="160"/>
      <c r="D19" s="160"/>
      <c r="E19" s="44"/>
      <c r="F19" s="47" t="s">
        <v>1</v>
      </c>
      <c r="G19" s="44"/>
      <c r="H19" s="47" t="s">
        <v>89</v>
      </c>
      <c r="J19" s="170"/>
      <c r="K19" s="171"/>
      <c r="L19" s="172"/>
      <c r="N19" s="170"/>
      <c r="O19" s="171"/>
      <c r="P19" s="172"/>
      <c r="R19" s="159"/>
      <c r="T19" s="159"/>
      <c r="V19" s="159"/>
      <c r="X19" s="159"/>
      <c r="Z19" s="159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193"/>
      <c r="K21" s="194"/>
      <c r="L21" s="195"/>
      <c r="M21" s="121"/>
      <c r="N21" s="193"/>
      <c r="O21" s="194"/>
      <c r="P21" s="195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3"/>
      <c r="K23" s="194"/>
      <c r="L23" s="195"/>
      <c r="M23" s="121"/>
      <c r="N23" s="193"/>
      <c r="O23" s="194"/>
      <c r="P23" s="195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3"/>
      <c r="K25" s="194"/>
      <c r="L25" s="195"/>
      <c r="M25" s="121"/>
      <c r="N25" s="193"/>
      <c r="O25" s="194"/>
      <c r="P25" s="195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3"/>
      <c r="K27" s="194"/>
      <c r="L27" s="195"/>
      <c r="M27" s="121"/>
      <c r="N27" s="193"/>
      <c r="O27" s="194"/>
      <c r="P27" s="195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3"/>
      <c r="K29" s="194"/>
      <c r="L29" s="195"/>
      <c r="M29" s="121"/>
      <c r="N29" s="193"/>
      <c r="O29" s="194"/>
      <c r="P29" s="195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3"/>
      <c r="K31" s="194"/>
      <c r="L31" s="195"/>
      <c r="M31" s="121"/>
      <c r="N31" s="193"/>
      <c r="O31" s="194"/>
      <c r="P31" s="195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73"/>
      <c r="D34" s="173"/>
      <c r="E34" s="14"/>
      <c r="F34" s="64"/>
      <c r="G34" s="10"/>
      <c r="H34" s="64"/>
      <c r="I34" s="10"/>
      <c r="J34" s="174"/>
      <c r="K34" s="174"/>
      <c r="L34" s="174"/>
      <c r="M34" s="10"/>
      <c r="N34" s="174"/>
      <c r="O34" s="174"/>
      <c r="P34" s="174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75" t="s">
        <v>0</v>
      </c>
      <c r="D35" s="176"/>
      <c r="E35" s="57"/>
      <c r="F35" s="67">
        <f>SUM(F21:F33)</f>
        <v>0</v>
      </c>
      <c r="G35" s="21"/>
      <c r="H35" s="68">
        <f>SUM(H21:H33)</f>
        <v>0</v>
      </c>
      <c r="I35" s="57"/>
      <c r="J35" s="196">
        <f>SUM(J21:L33)</f>
        <v>0</v>
      </c>
      <c r="K35" s="197"/>
      <c r="L35" s="198"/>
      <c r="M35" s="57"/>
      <c r="N35" s="196">
        <f>SUM(N21:P33)</f>
        <v>0</v>
      </c>
      <c r="O35" s="197"/>
      <c r="P35" s="198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57" t="s">
        <v>103</v>
      </c>
      <c r="G40" s="44"/>
      <c r="H40" s="184" t="s">
        <v>102</v>
      </c>
      <c r="I40" s="185"/>
      <c r="J40" s="186"/>
      <c r="K40" s="44"/>
      <c r="L40" s="184" t="s">
        <v>105</v>
      </c>
      <c r="M40" s="185"/>
      <c r="N40" s="186"/>
      <c r="O40" s="42"/>
      <c r="R40" s="187"/>
      <c r="S40" s="187"/>
      <c r="T40" s="187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58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7"/>
      <c r="S41" s="187"/>
      <c r="T41" s="187"/>
    </row>
    <row r="42" spans="1:35" ht="13.75" thickBot="1" x14ac:dyDescent="0.75">
      <c r="A42" s="11"/>
      <c r="B42" s="40"/>
      <c r="C42" s="80"/>
      <c r="D42" s="81"/>
      <c r="E42" s="44"/>
      <c r="F42" s="159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7"/>
      <c r="S42" s="187"/>
      <c r="T42" s="187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73"/>
      <c r="D47" s="173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75" t="s">
        <v>0</v>
      </c>
      <c r="D48" s="176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83"/>
      <c r="S48" s="183"/>
      <c r="T48" s="183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0"/>
      <c r="D53" s="160"/>
      <c r="F53" s="161" t="s">
        <v>81</v>
      </c>
      <c r="G53" s="162"/>
      <c r="H53" s="163"/>
      <c r="I53" s="44"/>
      <c r="J53" s="164" t="s">
        <v>82</v>
      </c>
      <c r="K53" s="165"/>
      <c r="L53" s="166"/>
      <c r="M53" s="44"/>
      <c r="N53" s="164" t="s">
        <v>2</v>
      </c>
      <c r="O53" s="165"/>
      <c r="P53" s="166"/>
      <c r="Q53" s="44"/>
      <c r="R53" s="157" t="s">
        <v>3</v>
      </c>
      <c r="S53" s="44"/>
      <c r="T53" s="157" t="s">
        <v>6</v>
      </c>
      <c r="U53" s="44"/>
      <c r="V53" s="157" t="s">
        <v>4</v>
      </c>
      <c r="W53" s="44"/>
      <c r="X53" s="157" t="s">
        <v>7</v>
      </c>
      <c r="Y53" s="44"/>
      <c r="Z53" s="157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0"/>
      <c r="D54" s="160"/>
      <c r="F54" s="43"/>
      <c r="J54" s="167"/>
      <c r="K54" s="168"/>
      <c r="L54" s="169"/>
      <c r="N54" s="167"/>
      <c r="O54" s="168"/>
      <c r="P54" s="169"/>
      <c r="R54" s="158"/>
      <c r="T54" s="158"/>
      <c r="V54" s="158"/>
      <c r="X54" s="158"/>
      <c r="Z54" s="158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0"/>
      <c r="D55" s="160"/>
      <c r="E55" s="44"/>
      <c r="F55" s="47" t="s">
        <v>1</v>
      </c>
      <c r="G55" s="44"/>
      <c r="H55" s="47" t="s">
        <v>89</v>
      </c>
      <c r="J55" s="170"/>
      <c r="K55" s="171"/>
      <c r="L55" s="172"/>
      <c r="N55" s="170"/>
      <c r="O55" s="171"/>
      <c r="P55" s="172"/>
      <c r="R55" s="159"/>
      <c r="T55" s="159"/>
      <c r="V55" s="159"/>
      <c r="X55" s="159"/>
      <c r="Z55" s="159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88" t="s">
        <v>95</v>
      </c>
      <c r="D58" s="189" t="s">
        <v>83</v>
      </c>
      <c r="E58" s="21"/>
      <c r="F58" s="3"/>
      <c r="G58" s="121"/>
      <c r="H58" s="3"/>
      <c r="I58" s="121"/>
      <c r="J58" s="193"/>
      <c r="K58" s="194"/>
      <c r="L58" s="195"/>
      <c r="M58" s="121"/>
      <c r="N58" s="193"/>
      <c r="O58" s="194"/>
      <c r="P58" s="195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88" t="s">
        <v>96</v>
      </c>
      <c r="D60" s="189" t="s">
        <v>84</v>
      </c>
      <c r="E60" s="21"/>
      <c r="F60" s="3"/>
      <c r="G60" s="121"/>
      <c r="H60" s="3"/>
      <c r="I60" s="121"/>
      <c r="J60" s="193"/>
      <c r="K60" s="194"/>
      <c r="L60" s="195"/>
      <c r="M60" s="121"/>
      <c r="N60" s="193"/>
      <c r="O60" s="194"/>
      <c r="P60" s="195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88" t="s">
        <v>97</v>
      </c>
      <c r="D62" s="189" t="s">
        <v>85</v>
      </c>
      <c r="E62" s="21"/>
      <c r="F62" s="3"/>
      <c r="G62" s="121"/>
      <c r="H62" s="3"/>
      <c r="I62" s="121"/>
      <c r="J62" s="193"/>
      <c r="K62" s="194"/>
      <c r="L62" s="195"/>
      <c r="M62" s="121"/>
      <c r="N62" s="193"/>
      <c r="O62" s="194"/>
      <c r="P62" s="195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88" t="s">
        <v>98</v>
      </c>
      <c r="D64" s="189" t="s">
        <v>86</v>
      </c>
      <c r="E64" s="21"/>
      <c r="F64" s="3"/>
      <c r="G64" s="121"/>
      <c r="H64" s="3"/>
      <c r="I64" s="121"/>
      <c r="J64" s="193"/>
      <c r="K64" s="194"/>
      <c r="L64" s="195"/>
      <c r="M64" s="121"/>
      <c r="N64" s="193"/>
      <c r="O64" s="194"/>
      <c r="P64" s="195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88" t="s">
        <v>99</v>
      </c>
      <c r="D66" s="189" t="s">
        <v>87</v>
      </c>
      <c r="E66" s="21"/>
      <c r="F66" s="3"/>
      <c r="G66" s="121"/>
      <c r="H66" s="3"/>
      <c r="I66" s="121"/>
      <c r="J66" s="193"/>
      <c r="K66" s="194"/>
      <c r="L66" s="195"/>
      <c r="M66" s="121"/>
      <c r="N66" s="193"/>
      <c r="O66" s="194"/>
      <c r="P66" s="195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173"/>
      <c r="D67" s="173"/>
      <c r="E67" s="14"/>
      <c r="F67" s="64"/>
      <c r="G67" s="10"/>
      <c r="H67" s="64"/>
      <c r="I67" s="10"/>
      <c r="J67" s="174"/>
      <c r="K67" s="174"/>
      <c r="L67" s="174"/>
      <c r="M67" s="10"/>
      <c r="N67" s="174"/>
      <c r="O67" s="174"/>
      <c r="P67" s="174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75" t="s">
        <v>0</v>
      </c>
      <c r="D68" s="176"/>
      <c r="E68" s="57"/>
      <c r="F68" s="67">
        <f>SUM(F58:F66)</f>
        <v>0</v>
      </c>
      <c r="G68" s="21"/>
      <c r="H68" s="68">
        <f>SUM(H58:H66)</f>
        <v>0</v>
      </c>
      <c r="I68" s="57"/>
      <c r="J68" s="196">
        <f>SUM(J58:L66)</f>
        <v>0</v>
      </c>
      <c r="K68" s="197"/>
      <c r="L68" s="198"/>
      <c r="M68" s="57"/>
      <c r="N68" s="196">
        <f>SUM(N58:P66)</f>
        <v>0</v>
      </c>
      <c r="O68" s="197"/>
      <c r="P68" s="198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KD198"/>
  <sheetViews>
    <sheetView zoomScale="86" zoomScaleNormal="93" zoomScalePageLayoutView="93" workbookViewId="0">
      <selection activeCell="T46" sqref="T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51" t="s">
        <v>104</v>
      </c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</row>
    <row r="3" spans="1:35" ht="37" customHeight="1" x14ac:dyDescent="0.65"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52"/>
      <c r="C6" s="152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2" t="str">
        <f>Summary!D11:O11</f>
        <v>Grossmont-Cuyamaca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4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9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1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0"/>
      <c r="D17" s="160"/>
      <c r="F17" s="161" t="s">
        <v>81</v>
      </c>
      <c r="G17" s="162"/>
      <c r="H17" s="163"/>
      <c r="I17" s="44"/>
      <c r="J17" s="164" t="s">
        <v>82</v>
      </c>
      <c r="K17" s="165"/>
      <c r="L17" s="166"/>
      <c r="M17" s="44"/>
      <c r="N17" s="164" t="s">
        <v>2</v>
      </c>
      <c r="O17" s="165"/>
      <c r="P17" s="166"/>
      <c r="Q17" s="44"/>
      <c r="R17" s="157" t="s">
        <v>3</v>
      </c>
      <c r="S17" s="44"/>
      <c r="T17" s="157" t="s">
        <v>6</v>
      </c>
      <c r="U17" s="44"/>
      <c r="V17" s="157" t="s">
        <v>4</v>
      </c>
      <c r="W17" s="44"/>
      <c r="X17" s="157" t="s">
        <v>7</v>
      </c>
      <c r="Y17" s="44"/>
      <c r="Z17" s="157" t="s">
        <v>0</v>
      </c>
      <c r="AA17" s="42"/>
    </row>
    <row r="18" spans="1:35" ht="5" customHeight="1" x14ac:dyDescent="0.6">
      <c r="A18" s="10"/>
      <c r="B18" s="40"/>
      <c r="C18" s="160"/>
      <c r="D18" s="160"/>
      <c r="F18" s="43"/>
      <c r="J18" s="167"/>
      <c r="K18" s="168"/>
      <c r="L18" s="169"/>
      <c r="N18" s="167"/>
      <c r="O18" s="168"/>
      <c r="P18" s="169"/>
      <c r="R18" s="158"/>
      <c r="T18" s="158"/>
      <c r="V18" s="158"/>
      <c r="X18" s="158"/>
      <c r="Z18" s="158"/>
      <c r="AA18" s="42"/>
    </row>
    <row r="19" spans="1:35" s="45" customFormat="1" ht="29" customHeight="1" thickBot="1" x14ac:dyDescent="0.75">
      <c r="B19" s="46"/>
      <c r="C19" s="160"/>
      <c r="D19" s="160"/>
      <c r="E19" s="44"/>
      <c r="F19" s="47" t="s">
        <v>1</v>
      </c>
      <c r="G19" s="44"/>
      <c r="H19" s="47" t="s">
        <v>89</v>
      </c>
      <c r="J19" s="170"/>
      <c r="K19" s="171"/>
      <c r="L19" s="172"/>
      <c r="N19" s="170"/>
      <c r="O19" s="171"/>
      <c r="P19" s="172"/>
      <c r="R19" s="159"/>
      <c r="T19" s="159"/>
      <c r="V19" s="159"/>
      <c r="X19" s="159"/>
      <c r="Z19" s="159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193"/>
      <c r="K21" s="194"/>
      <c r="L21" s="195"/>
      <c r="M21" s="121"/>
      <c r="N21" s="193"/>
      <c r="O21" s="194"/>
      <c r="P21" s="195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3"/>
      <c r="K23" s="194"/>
      <c r="L23" s="195"/>
      <c r="M23" s="121"/>
      <c r="N23" s="193"/>
      <c r="O23" s="194"/>
      <c r="P23" s="195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3"/>
      <c r="K25" s="194"/>
      <c r="L25" s="195"/>
      <c r="M25" s="121"/>
      <c r="N25" s="193"/>
      <c r="O25" s="194"/>
      <c r="P25" s="195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3"/>
      <c r="K27" s="194"/>
      <c r="L27" s="195"/>
      <c r="M27" s="121"/>
      <c r="N27" s="193"/>
      <c r="O27" s="194"/>
      <c r="P27" s="195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3"/>
      <c r="K29" s="194"/>
      <c r="L29" s="195"/>
      <c r="M29" s="121"/>
      <c r="N29" s="193"/>
      <c r="O29" s="194"/>
      <c r="P29" s="195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3"/>
      <c r="K31" s="194"/>
      <c r="L31" s="195"/>
      <c r="M31" s="121"/>
      <c r="N31" s="193"/>
      <c r="O31" s="194"/>
      <c r="P31" s="195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73"/>
      <c r="D34" s="173"/>
      <c r="E34" s="14"/>
      <c r="F34" s="64"/>
      <c r="G34" s="10"/>
      <c r="H34" s="64"/>
      <c r="I34" s="10"/>
      <c r="J34" s="174"/>
      <c r="K34" s="174"/>
      <c r="L34" s="174"/>
      <c r="M34" s="10"/>
      <c r="N34" s="174"/>
      <c r="O34" s="174"/>
      <c r="P34" s="174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75" t="s">
        <v>0</v>
      </c>
      <c r="D35" s="176"/>
      <c r="E35" s="57"/>
      <c r="F35" s="67">
        <f>SUM(F21:F33)</f>
        <v>0</v>
      </c>
      <c r="G35" s="21"/>
      <c r="H35" s="68">
        <f>SUM(H21:H33)</f>
        <v>0</v>
      </c>
      <c r="I35" s="57"/>
      <c r="J35" s="196">
        <f>SUM(J21:L33)</f>
        <v>0</v>
      </c>
      <c r="K35" s="197"/>
      <c r="L35" s="198"/>
      <c r="M35" s="57"/>
      <c r="N35" s="196">
        <f>SUM(N21:P33)</f>
        <v>0</v>
      </c>
      <c r="O35" s="197"/>
      <c r="P35" s="198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57" t="s">
        <v>103</v>
      </c>
      <c r="G40" s="44"/>
      <c r="H40" s="184" t="s">
        <v>102</v>
      </c>
      <c r="I40" s="185"/>
      <c r="J40" s="186"/>
      <c r="K40" s="44"/>
      <c r="L40" s="184" t="s">
        <v>105</v>
      </c>
      <c r="M40" s="185"/>
      <c r="N40" s="186"/>
      <c r="O40" s="42"/>
      <c r="R40" s="187"/>
      <c r="S40" s="187"/>
      <c r="T40" s="187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58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7"/>
      <c r="S41" s="187"/>
      <c r="T41" s="187"/>
    </row>
    <row r="42" spans="1:35" ht="13.75" thickBot="1" x14ac:dyDescent="0.75">
      <c r="A42" s="11"/>
      <c r="B42" s="40"/>
      <c r="C42" s="80"/>
      <c r="D42" s="81"/>
      <c r="E42" s="44"/>
      <c r="F42" s="159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7"/>
      <c r="S42" s="187"/>
      <c r="T42" s="187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73"/>
      <c r="D47" s="173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75" t="s">
        <v>0</v>
      </c>
      <c r="D48" s="176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83"/>
      <c r="S48" s="183"/>
      <c r="T48" s="183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0"/>
      <c r="D53" s="160"/>
      <c r="F53" s="161" t="s">
        <v>81</v>
      </c>
      <c r="G53" s="162"/>
      <c r="H53" s="163"/>
      <c r="I53" s="44"/>
      <c r="J53" s="164" t="s">
        <v>82</v>
      </c>
      <c r="K53" s="165"/>
      <c r="L53" s="166"/>
      <c r="M53" s="44"/>
      <c r="N53" s="164" t="s">
        <v>2</v>
      </c>
      <c r="O53" s="165"/>
      <c r="P53" s="166"/>
      <c r="Q53" s="44"/>
      <c r="R53" s="157" t="s">
        <v>3</v>
      </c>
      <c r="S53" s="44"/>
      <c r="T53" s="157" t="s">
        <v>6</v>
      </c>
      <c r="U53" s="44"/>
      <c r="V53" s="157" t="s">
        <v>4</v>
      </c>
      <c r="W53" s="44"/>
      <c r="X53" s="157" t="s">
        <v>7</v>
      </c>
      <c r="Y53" s="44"/>
      <c r="Z53" s="157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0"/>
      <c r="D54" s="160"/>
      <c r="F54" s="43"/>
      <c r="J54" s="167"/>
      <c r="K54" s="168"/>
      <c r="L54" s="169"/>
      <c r="N54" s="167"/>
      <c r="O54" s="168"/>
      <c r="P54" s="169"/>
      <c r="R54" s="158"/>
      <c r="T54" s="158"/>
      <c r="V54" s="158"/>
      <c r="X54" s="158"/>
      <c r="Z54" s="158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0"/>
      <c r="D55" s="160"/>
      <c r="E55" s="44"/>
      <c r="F55" s="47" t="s">
        <v>1</v>
      </c>
      <c r="G55" s="44"/>
      <c r="H55" s="47" t="s">
        <v>89</v>
      </c>
      <c r="J55" s="170"/>
      <c r="K55" s="171"/>
      <c r="L55" s="172"/>
      <c r="N55" s="170"/>
      <c r="O55" s="171"/>
      <c r="P55" s="172"/>
      <c r="R55" s="159"/>
      <c r="T55" s="159"/>
      <c r="V55" s="159"/>
      <c r="X55" s="159"/>
      <c r="Z55" s="159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88" t="s">
        <v>95</v>
      </c>
      <c r="D58" s="189" t="s">
        <v>83</v>
      </c>
      <c r="E58" s="21"/>
      <c r="F58" s="3"/>
      <c r="G58" s="121"/>
      <c r="H58" s="3"/>
      <c r="I58" s="121"/>
      <c r="J58" s="193"/>
      <c r="K58" s="194"/>
      <c r="L58" s="195"/>
      <c r="M58" s="121"/>
      <c r="N58" s="193"/>
      <c r="O58" s="194"/>
      <c r="P58" s="195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88" t="s">
        <v>96</v>
      </c>
      <c r="D60" s="189" t="s">
        <v>84</v>
      </c>
      <c r="E60" s="21"/>
      <c r="F60" s="3"/>
      <c r="G60" s="121"/>
      <c r="H60" s="3"/>
      <c r="I60" s="121"/>
      <c r="J60" s="193"/>
      <c r="K60" s="194"/>
      <c r="L60" s="195"/>
      <c r="M60" s="121"/>
      <c r="N60" s="193"/>
      <c r="O60" s="194"/>
      <c r="P60" s="195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88" t="s">
        <v>97</v>
      </c>
      <c r="D62" s="189" t="s">
        <v>85</v>
      </c>
      <c r="E62" s="21"/>
      <c r="F62" s="3"/>
      <c r="G62" s="121"/>
      <c r="H62" s="3"/>
      <c r="I62" s="121"/>
      <c r="J62" s="193"/>
      <c r="K62" s="194"/>
      <c r="L62" s="195"/>
      <c r="M62" s="121"/>
      <c r="N62" s="193"/>
      <c r="O62" s="194"/>
      <c r="P62" s="195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88" t="s">
        <v>98</v>
      </c>
      <c r="D64" s="189" t="s">
        <v>86</v>
      </c>
      <c r="E64" s="21"/>
      <c r="F64" s="3"/>
      <c r="G64" s="121"/>
      <c r="H64" s="3"/>
      <c r="I64" s="121"/>
      <c r="J64" s="193"/>
      <c r="K64" s="194"/>
      <c r="L64" s="195"/>
      <c r="M64" s="121"/>
      <c r="N64" s="193"/>
      <c r="O64" s="194"/>
      <c r="P64" s="195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88" t="s">
        <v>99</v>
      </c>
      <c r="D66" s="189" t="s">
        <v>87</v>
      </c>
      <c r="E66" s="21"/>
      <c r="F66" s="3"/>
      <c r="G66" s="121"/>
      <c r="H66" s="3"/>
      <c r="I66" s="121"/>
      <c r="J66" s="193"/>
      <c r="K66" s="194"/>
      <c r="L66" s="195"/>
      <c r="M66" s="121"/>
      <c r="N66" s="193"/>
      <c r="O66" s="194"/>
      <c r="P66" s="195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173"/>
      <c r="D67" s="173"/>
      <c r="E67" s="14"/>
      <c r="F67" s="64"/>
      <c r="G67" s="10"/>
      <c r="H67" s="64"/>
      <c r="I67" s="10"/>
      <c r="J67" s="174"/>
      <c r="K67" s="174"/>
      <c r="L67" s="174"/>
      <c r="M67" s="10"/>
      <c r="N67" s="174"/>
      <c r="O67" s="174"/>
      <c r="P67" s="174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75" t="s">
        <v>0</v>
      </c>
      <c r="D68" s="176"/>
      <c r="E68" s="57"/>
      <c r="F68" s="67">
        <f>SUM(F58:F66)</f>
        <v>0</v>
      </c>
      <c r="G68" s="21"/>
      <c r="H68" s="68">
        <f>SUM(H58:H66)</f>
        <v>0</v>
      </c>
      <c r="I68" s="57"/>
      <c r="J68" s="196">
        <f>SUM(J58:L66)</f>
        <v>0</v>
      </c>
      <c r="K68" s="197"/>
      <c r="L68" s="198"/>
      <c r="M68" s="57"/>
      <c r="N68" s="196">
        <f>SUM(N58:P66)</f>
        <v>0</v>
      </c>
      <c r="O68" s="197"/>
      <c r="P68" s="198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KD198"/>
  <sheetViews>
    <sheetView zoomScale="86" zoomScaleNormal="93" zoomScalePageLayoutView="93" workbookViewId="0">
      <selection activeCell="T46" sqref="T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51" t="s">
        <v>104</v>
      </c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</row>
    <row r="3" spans="1:35" ht="37" customHeight="1" x14ac:dyDescent="0.65"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52"/>
      <c r="C6" s="152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2" t="str">
        <f>Summary!D11:O11</f>
        <v>Grossmont-Cuyamaca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4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9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1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0"/>
      <c r="D17" s="160"/>
      <c r="F17" s="161" t="s">
        <v>81</v>
      </c>
      <c r="G17" s="162"/>
      <c r="H17" s="163"/>
      <c r="I17" s="44"/>
      <c r="J17" s="164" t="s">
        <v>82</v>
      </c>
      <c r="K17" s="165"/>
      <c r="L17" s="166"/>
      <c r="M17" s="44"/>
      <c r="N17" s="164" t="s">
        <v>2</v>
      </c>
      <c r="O17" s="165"/>
      <c r="P17" s="166"/>
      <c r="Q17" s="44"/>
      <c r="R17" s="157" t="s">
        <v>3</v>
      </c>
      <c r="S17" s="44"/>
      <c r="T17" s="157" t="s">
        <v>6</v>
      </c>
      <c r="U17" s="44"/>
      <c r="V17" s="157" t="s">
        <v>4</v>
      </c>
      <c r="W17" s="44"/>
      <c r="X17" s="157" t="s">
        <v>7</v>
      </c>
      <c r="Y17" s="44"/>
      <c r="Z17" s="157" t="s">
        <v>0</v>
      </c>
      <c r="AA17" s="42"/>
    </row>
    <row r="18" spans="1:35" ht="5" customHeight="1" x14ac:dyDescent="0.6">
      <c r="A18" s="10"/>
      <c r="B18" s="40"/>
      <c r="C18" s="160"/>
      <c r="D18" s="160"/>
      <c r="F18" s="43"/>
      <c r="J18" s="167"/>
      <c r="K18" s="168"/>
      <c r="L18" s="169"/>
      <c r="N18" s="167"/>
      <c r="O18" s="168"/>
      <c r="P18" s="169"/>
      <c r="R18" s="158"/>
      <c r="T18" s="158"/>
      <c r="V18" s="158"/>
      <c r="X18" s="158"/>
      <c r="Z18" s="158"/>
      <c r="AA18" s="42"/>
    </row>
    <row r="19" spans="1:35" s="45" customFormat="1" ht="29" customHeight="1" thickBot="1" x14ac:dyDescent="0.75">
      <c r="B19" s="46"/>
      <c r="C19" s="160"/>
      <c r="D19" s="160"/>
      <c r="E19" s="44"/>
      <c r="F19" s="47" t="s">
        <v>1</v>
      </c>
      <c r="G19" s="44"/>
      <c r="H19" s="47" t="s">
        <v>89</v>
      </c>
      <c r="J19" s="170"/>
      <c r="K19" s="171"/>
      <c r="L19" s="172"/>
      <c r="N19" s="170"/>
      <c r="O19" s="171"/>
      <c r="P19" s="172"/>
      <c r="R19" s="159"/>
      <c r="T19" s="159"/>
      <c r="V19" s="159"/>
      <c r="X19" s="159"/>
      <c r="Z19" s="159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193"/>
      <c r="K21" s="194"/>
      <c r="L21" s="195"/>
      <c r="M21" s="121"/>
      <c r="N21" s="193"/>
      <c r="O21" s="194"/>
      <c r="P21" s="195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3"/>
      <c r="K23" s="194"/>
      <c r="L23" s="195"/>
      <c r="M23" s="121"/>
      <c r="N23" s="193"/>
      <c r="O23" s="194"/>
      <c r="P23" s="195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3"/>
      <c r="K25" s="194"/>
      <c r="L25" s="195"/>
      <c r="M25" s="121"/>
      <c r="N25" s="193"/>
      <c r="O25" s="194"/>
      <c r="P25" s="195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3"/>
      <c r="K27" s="194"/>
      <c r="L27" s="195"/>
      <c r="M27" s="121"/>
      <c r="N27" s="193"/>
      <c r="O27" s="194"/>
      <c r="P27" s="195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3"/>
      <c r="K29" s="194"/>
      <c r="L29" s="195"/>
      <c r="M29" s="121"/>
      <c r="N29" s="193"/>
      <c r="O29" s="194"/>
      <c r="P29" s="195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3"/>
      <c r="K31" s="194"/>
      <c r="L31" s="195"/>
      <c r="M31" s="121"/>
      <c r="N31" s="193"/>
      <c r="O31" s="194"/>
      <c r="P31" s="195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73"/>
      <c r="D34" s="173"/>
      <c r="E34" s="14"/>
      <c r="F34" s="64"/>
      <c r="G34" s="10"/>
      <c r="H34" s="64"/>
      <c r="I34" s="10"/>
      <c r="J34" s="174"/>
      <c r="K34" s="174"/>
      <c r="L34" s="174"/>
      <c r="M34" s="10"/>
      <c r="N34" s="174"/>
      <c r="O34" s="174"/>
      <c r="P34" s="174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75" t="s">
        <v>0</v>
      </c>
      <c r="D35" s="176"/>
      <c r="E35" s="57"/>
      <c r="F35" s="67">
        <f>SUM(F21:F33)</f>
        <v>0</v>
      </c>
      <c r="G35" s="21"/>
      <c r="H35" s="68">
        <f>SUM(H21:H33)</f>
        <v>0</v>
      </c>
      <c r="I35" s="57"/>
      <c r="J35" s="196">
        <f>SUM(J21:L33)</f>
        <v>0</v>
      </c>
      <c r="K35" s="197"/>
      <c r="L35" s="198"/>
      <c r="M35" s="57"/>
      <c r="N35" s="196">
        <f>SUM(N21:P33)</f>
        <v>0</v>
      </c>
      <c r="O35" s="197"/>
      <c r="P35" s="198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57" t="s">
        <v>103</v>
      </c>
      <c r="G40" s="44"/>
      <c r="H40" s="184" t="s">
        <v>102</v>
      </c>
      <c r="I40" s="185"/>
      <c r="J40" s="186"/>
      <c r="K40" s="44"/>
      <c r="L40" s="184" t="s">
        <v>105</v>
      </c>
      <c r="M40" s="185"/>
      <c r="N40" s="186"/>
      <c r="O40" s="42"/>
      <c r="R40" s="187"/>
      <c r="S40" s="187"/>
      <c r="T40" s="187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58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7"/>
      <c r="S41" s="187"/>
      <c r="T41" s="187"/>
    </row>
    <row r="42" spans="1:35" ht="13.75" thickBot="1" x14ac:dyDescent="0.75">
      <c r="A42" s="11"/>
      <c r="B42" s="40"/>
      <c r="C42" s="80"/>
      <c r="D42" s="81"/>
      <c r="E42" s="44"/>
      <c r="F42" s="159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7"/>
      <c r="S42" s="187"/>
      <c r="T42" s="187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73"/>
      <c r="D47" s="173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75" t="s">
        <v>0</v>
      </c>
      <c r="D48" s="176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83"/>
      <c r="S48" s="183"/>
      <c r="T48" s="183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0"/>
      <c r="D53" s="160"/>
      <c r="F53" s="161" t="s">
        <v>81</v>
      </c>
      <c r="G53" s="162"/>
      <c r="H53" s="163"/>
      <c r="I53" s="44"/>
      <c r="J53" s="164" t="s">
        <v>82</v>
      </c>
      <c r="K53" s="165"/>
      <c r="L53" s="166"/>
      <c r="M53" s="44"/>
      <c r="N53" s="164" t="s">
        <v>2</v>
      </c>
      <c r="O53" s="165"/>
      <c r="P53" s="166"/>
      <c r="Q53" s="44"/>
      <c r="R53" s="157" t="s">
        <v>3</v>
      </c>
      <c r="S53" s="44"/>
      <c r="T53" s="157" t="s">
        <v>6</v>
      </c>
      <c r="U53" s="44"/>
      <c r="V53" s="157" t="s">
        <v>4</v>
      </c>
      <c r="W53" s="44"/>
      <c r="X53" s="157" t="s">
        <v>7</v>
      </c>
      <c r="Y53" s="44"/>
      <c r="Z53" s="157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0"/>
      <c r="D54" s="160"/>
      <c r="F54" s="43"/>
      <c r="J54" s="167"/>
      <c r="K54" s="168"/>
      <c r="L54" s="169"/>
      <c r="N54" s="167"/>
      <c r="O54" s="168"/>
      <c r="P54" s="169"/>
      <c r="R54" s="158"/>
      <c r="T54" s="158"/>
      <c r="V54" s="158"/>
      <c r="X54" s="158"/>
      <c r="Z54" s="158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0"/>
      <c r="D55" s="160"/>
      <c r="E55" s="44"/>
      <c r="F55" s="47" t="s">
        <v>1</v>
      </c>
      <c r="G55" s="44"/>
      <c r="H55" s="47" t="s">
        <v>89</v>
      </c>
      <c r="J55" s="170"/>
      <c r="K55" s="171"/>
      <c r="L55" s="172"/>
      <c r="N55" s="170"/>
      <c r="O55" s="171"/>
      <c r="P55" s="172"/>
      <c r="R55" s="159"/>
      <c r="T55" s="159"/>
      <c r="V55" s="159"/>
      <c r="X55" s="159"/>
      <c r="Z55" s="159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88" t="s">
        <v>95</v>
      </c>
      <c r="D58" s="189" t="s">
        <v>83</v>
      </c>
      <c r="E58" s="21"/>
      <c r="F58" s="3"/>
      <c r="G58" s="121"/>
      <c r="H58" s="3"/>
      <c r="I58" s="121"/>
      <c r="J58" s="193"/>
      <c r="K58" s="194"/>
      <c r="L58" s="195"/>
      <c r="M58" s="121"/>
      <c r="N58" s="193"/>
      <c r="O58" s="194"/>
      <c r="P58" s="195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88" t="s">
        <v>96</v>
      </c>
      <c r="D60" s="189" t="s">
        <v>84</v>
      </c>
      <c r="E60" s="21"/>
      <c r="F60" s="3"/>
      <c r="G60" s="121"/>
      <c r="H60" s="3"/>
      <c r="I60" s="121"/>
      <c r="J60" s="193"/>
      <c r="K60" s="194"/>
      <c r="L60" s="195"/>
      <c r="M60" s="121"/>
      <c r="N60" s="193"/>
      <c r="O60" s="194"/>
      <c r="P60" s="195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88" t="s">
        <v>97</v>
      </c>
      <c r="D62" s="189" t="s">
        <v>85</v>
      </c>
      <c r="E62" s="21"/>
      <c r="F62" s="3"/>
      <c r="G62" s="121"/>
      <c r="H62" s="3"/>
      <c r="I62" s="121"/>
      <c r="J62" s="193"/>
      <c r="K62" s="194"/>
      <c r="L62" s="195"/>
      <c r="M62" s="121"/>
      <c r="N62" s="193"/>
      <c r="O62" s="194"/>
      <c r="P62" s="195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88" t="s">
        <v>98</v>
      </c>
      <c r="D64" s="189" t="s">
        <v>86</v>
      </c>
      <c r="E64" s="21"/>
      <c r="F64" s="3"/>
      <c r="G64" s="121"/>
      <c r="H64" s="3"/>
      <c r="I64" s="121"/>
      <c r="J64" s="193"/>
      <c r="K64" s="194"/>
      <c r="L64" s="195"/>
      <c r="M64" s="121"/>
      <c r="N64" s="193"/>
      <c r="O64" s="194"/>
      <c r="P64" s="195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88" t="s">
        <v>99</v>
      </c>
      <c r="D66" s="189" t="s">
        <v>87</v>
      </c>
      <c r="E66" s="21"/>
      <c r="F66" s="3"/>
      <c r="G66" s="121"/>
      <c r="H66" s="3"/>
      <c r="I66" s="121"/>
      <c r="J66" s="193"/>
      <c r="K66" s="194"/>
      <c r="L66" s="195"/>
      <c r="M66" s="121"/>
      <c r="N66" s="193"/>
      <c r="O66" s="194"/>
      <c r="P66" s="195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173"/>
      <c r="D67" s="173"/>
      <c r="E67" s="14"/>
      <c r="F67" s="64"/>
      <c r="G67" s="10"/>
      <c r="H67" s="64"/>
      <c r="I67" s="10"/>
      <c r="J67" s="174"/>
      <c r="K67" s="174"/>
      <c r="L67" s="174"/>
      <c r="M67" s="10"/>
      <c r="N67" s="174"/>
      <c r="O67" s="174"/>
      <c r="P67" s="174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75" t="s">
        <v>0</v>
      </c>
      <c r="D68" s="176"/>
      <c r="E68" s="57"/>
      <c r="F68" s="67">
        <f>SUM(F58:F66)</f>
        <v>0</v>
      </c>
      <c r="G68" s="21"/>
      <c r="H68" s="68">
        <f>SUM(H58:H66)</f>
        <v>0</v>
      </c>
      <c r="I68" s="57"/>
      <c r="J68" s="196">
        <f>SUM(J58:L66)</f>
        <v>0</v>
      </c>
      <c r="K68" s="197"/>
      <c r="L68" s="198"/>
      <c r="M68" s="57"/>
      <c r="N68" s="196">
        <f>SUM(N58:P66)</f>
        <v>0</v>
      </c>
      <c r="O68" s="197"/>
      <c r="P68" s="198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KD198"/>
  <sheetViews>
    <sheetView zoomScale="86" zoomScaleNormal="93" zoomScalePageLayoutView="93" workbookViewId="0">
      <selection activeCell="T46" sqref="T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51" t="s">
        <v>104</v>
      </c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</row>
    <row r="3" spans="1:35" ht="37" customHeight="1" x14ac:dyDescent="0.65"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52"/>
      <c r="C6" s="152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2" t="str">
        <f>Summary!D11:O11</f>
        <v>Grossmont-Cuyamaca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4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9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1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0"/>
      <c r="D17" s="160"/>
      <c r="F17" s="161" t="s">
        <v>81</v>
      </c>
      <c r="G17" s="162"/>
      <c r="H17" s="163"/>
      <c r="I17" s="44"/>
      <c r="J17" s="164" t="s">
        <v>82</v>
      </c>
      <c r="K17" s="165"/>
      <c r="L17" s="166"/>
      <c r="M17" s="44"/>
      <c r="N17" s="164" t="s">
        <v>2</v>
      </c>
      <c r="O17" s="165"/>
      <c r="P17" s="166"/>
      <c r="Q17" s="44"/>
      <c r="R17" s="157" t="s">
        <v>3</v>
      </c>
      <c r="S17" s="44"/>
      <c r="T17" s="157" t="s">
        <v>6</v>
      </c>
      <c r="U17" s="44"/>
      <c r="V17" s="157" t="s">
        <v>4</v>
      </c>
      <c r="W17" s="44"/>
      <c r="X17" s="157" t="s">
        <v>7</v>
      </c>
      <c r="Y17" s="44"/>
      <c r="Z17" s="157" t="s">
        <v>0</v>
      </c>
      <c r="AA17" s="42"/>
    </row>
    <row r="18" spans="1:35" ht="5" customHeight="1" x14ac:dyDescent="0.6">
      <c r="A18" s="10"/>
      <c r="B18" s="40"/>
      <c r="C18" s="160"/>
      <c r="D18" s="160"/>
      <c r="F18" s="43"/>
      <c r="J18" s="167"/>
      <c r="K18" s="168"/>
      <c r="L18" s="169"/>
      <c r="N18" s="167"/>
      <c r="O18" s="168"/>
      <c r="P18" s="169"/>
      <c r="R18" s="158"/>
      <c r="T18" s="158"/>
      <c r="V18" s="158"/>
      <c r="X18" s="158"/>
      <c r="Z18" s="158"/>
      <c r="AA18" s="42"/>
    </row>
    <row r="19" spans="1:35" s="45" customFormat="1" ht="29" customHeight="1" thickBot="1" x14ac:dyDescent="0.75">
      <c r="B19" s="46"/>
      <c r="C19" s="160"/>
      <c r="D19" s="160"/>
      <c r="E19" s="44"/>
      <c r="F19" s="47" t="s">
        <v>1</v>
      </c>
      <c r="G19" s="44"/>
      <c r="H19" s="47" t="s">
        <v>89</v>
      </c>
      <c r="J19" s="170"/>
      <c r="K19" s="171"/>
      <c r="L19" s="172"/>
      <c r="N19" s="170"/>
      <c r="O19" s="171"/>
      <c r="P19" s="172"/>
      <c r="R19" s="159"/>
      <c r="T19" s="159"/>
      <c r="V19" s="159"/>
      <c r="X19" s="159"/>
      <c r="Z19" s="159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193"/>
      <c r="K21" s="194"/>
      <c r="L21" s="195"/>
      <c r="M21" s="121"/>
      <c r="N21" s="193"/>
      <c r="O21" s="194"/>
      <c r="P21" s="195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3"/>
      <c r="K23" s="194"/>
      <c r="L23" s="195"/>
      <c r="M23" s="121"/>
      <c r="N23" s="193"/>
      <c r="O23" s="194"/>
      <c r="P23" s="195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3"/>
      <c r="K25" s="194"/>
      <c r="L25" s="195"/>
      <c r="M25" s="121"/>
      <c r="N25" s="193"/>
      <c r="O25" s="194"/>
      <c r="P25" s="195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3"/>
      <c r="K27" s="194"/>
      <c r="L27" s="195"/>
      <c r="M27" s="121"/>
      <c r="N27" s="193"/>
      <c r="O27" s="194"/>
      <c r="P27" s="195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3"/>
      <c r="K29" s="194"/>
      <c r="L29" s="195"/>
      <c r="M29" s="121"/>
      <c r="N29" s="193"/>
      <c r="O29" s="194"/>
      <c r="P29" s="195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3"/>
      <c r="K31" s="194"/>
      <c r="L31" s="195"/>
      <c r="M31" s="121"/>
      <c r="N31" s="193"/>
      <c r="O31" s="194"/>
      <c r="P31" s="195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73"/>
      <c r="D34" s="173"/>
      <c r="E34" s="14"/>
      <c r="F34" s="64"/>
      <c r="G34" s="10"/>
      <c r="H34" s="64"/>
      <c r="I34" s="10"/>
      <c r="J34" s="174"/>
      <c r="K34" s="174"/>
      <c r="L34" s="174"/>
      <c r="M34" s="10"/>
      <c r="N34" s="174"/>
      <c r="O34" s="174"/>
      <c r="P34" s="174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75" t="s">
        <v>0</v>
      </c>
      <c r="D35" s="176"/>
      <c r="E35" s="57"/>
      <c r="F35" s="67">
        <f>SUM(F21:F33)</f>
        <v>0</v>
      </c>
      <c r="G35" s="21"/>
      <c r="H35" s="68">
        <f>SUM(H21:H33)</f>
        <v>0</v>
      </c>
      <c r="I35" s="57"/>
      <c r="J35" s="196">
        <f>SUM(J21:L33)</f>
        <v>0</v>
      </c>
      <c r="K35" s="197"/>
      <c r="L35" s="198"/>
      <c r="M35" s="57"/>
      <c r="N35" s="196">
        <f>SUM(N21:P33)</f>
        <v>0</v>
      </c>
      <c r="O35" s="197"/>
      <c r="P35" s="198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57" t="s">
        <v>103</v>
      </c>
      <c r="G40" s="44"/>
      <c r="H40" s="184" t="s">
        <v>102</v>
      </c>
      <c r="I40" s="185"/>
      <c r="J40" s="186"/>
      <c r="K40" s="44"/>
      <c r="L40" s="184" t="s">
        <v>105</v>
      </c>
      <c r="M40" s="185"/>
      <c r="N40" s="186"/>
      <c r="O40" s="42"/>
      <c r="R40" s="187"/>
      <c r="S40" s="187"/>
      <c r="T40" s="187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58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7"/>
      <c r="S41" s="187"/>
      <c r="T41" s="187"/>
    </row>
    <row r="42" spans="1:35" ht="13.75" thickBot="1" x14ac:dyDescent="0.75">
      <c r="A42" s="11"/>
      <c r="B42" s="40"/>
      <c r="C42" s="80"/>
      <c r="D42" s="81"/>
      <c r="E42" s="44"/>
      <c r="F42" s="159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7"/>
      <c r="S42" s="187"/>
      <c r="T42" s="187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73"/>
      <c r="D47" s="173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75" t="s">
        <v>0</v>
      </c>
      <c r="D48" s="176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83"/>
      <c r="S48" s="183"/>
      <c r="T48" s="183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0"/>
      <c r="D53" s="160"/>
      <c r="F53" s="161" t="s">
        <v>81</v>
      </c>
      <c r="G53" s="162"/>
      <c r="H53" s="163"/>
      <c r="I53" s="44"/>
      <c r="J53" s="164" t="s">
        <v>82</v>
      </c>
      <c r="K53" s="165"/>
      <c r="L53" s="166"/>
      <c r="M53" s="44"/>
      <c r="N53" s="164" t="s">
        <v>2</v>
      </c>
      <c r="O53" s="165"/>
      <c r="P53" s="166"/>
      <c r="Q53" s="44"/>
      <c r="R53" s="157" t="s">
        <v>3</v>
      </c>
      <c r="S53" s="44"/>
      <c r="T53" s="157" t="s">
        <v>6</v>
      </c>
      <c r="U53" s="44"/>
      <c r="V53" s="157" t="s">
        <v>4</v>
      </c>
      <c r="W53" s="44"/>
      <c r="X53" s="157" t="s">
        <v>7</v>
      </c>
      <c r="Y53" s="44"/>
      <c r="Z53" s="157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0"/>
      <c r="D54" s="160"/>
      <c r="F54" s="43"/>
      <c r="J54" s="167"/>
      <c r="K54" s="168"/>
      <c r="L54" s="169"/>
      <c r="N54" s="167"/>
      <c r="O54" s="168"/>
      <c r="P54" s="169"/>
      <c r="R54" s="158"/>
      <c r="T54" s="158"/>
      <c r="V54" s="158"/>
      <c r="X54" s="158"/>
      <c r="Z54" s="158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0"/>
      <c r="D55" s="160"/>
      <c r="E55" s="44"/>
      <c r="F55" s="47" t="s">
        <v>1</v>
      </c>
      <c r="G55" s="44"/>
      <c r="H55" s="47" t="s">
        <v>89</v>
      </c>
      <c r="J55" s="170"/>
      <c r="K55" s="171"/>
      <c r="L55" s="172"/>
      <c r="N55" s="170"/>
      <c r="O55" s="171"/>
      <c r="P55" s="172"/>
      <c r="R55" s="159"/>
      <c r="T55" s="159"/>
      <c r="V55" s="159"/>
      <c r="X55" s="159"/>
      <c r="Z55" s="159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88" t="s">
        <v>95</v>
      </c>
      <c r="D58" s="189" t="s">
        <v>83</v>
      </c>
      <c r="E58" s="21"/>
      <c r="F58" s="3"/>
      <c r="G58" s="121"/>
      <c r="H58" s="3"/>
      <c r="I58" s="121"/>
      <c r="J58" s="193"/>
      <c r="K58" s="194"/>
      <c r="L58" s="195"/>
      <c r="M58" s="121"/>
      <c r="N58" s="193"/>
      <c r="O58" s="194"/>
      <c r="P58" s="195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88" t="s">
        <v>96</v>
      </c>
      <c r="D60" s="189" t="s">
        <v>84</v>
      </c>
      <c r="E60" s="21"/>
      <c r="F60" s="3"/>
      <c r="G60" s="121"/>
      <c r="H60" s="3"/>
      <c r="I60" s="121"/>
      <c r="J60" s="193"/>
      <c r="K60" s="194"/>
      <c r="L60" s="195"/>
      <c r="M60" s="121"/>
      <c r="N60" s="193"/>
      <c r="O60" s="194"/>
      <c r="P60" s="195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88" t="s">
        <v>97</v>
      </c>
      <c r="D62" s="189" t="s">
        <v>85</v>
      </c>
      <c r="E62" s="21"/>
      <c r="F62" s="3"/>
      <c r="G62" s="121"/>
      <c r="H62" s="3"/>
      <c r="I62" s="121"/>
      <c r="J62" s="193"/>
      <c r="K62" s="194"/>
      <c r="L62" s="195"/>
      <c r="M62" s="121"/>
      <c r="N62" s="193"/>
      <c r="O62" s="194"/>
      <c r="P62" s="195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88" t="s">
        <v>98</v>
      </c>
      <c r="D64" s="189" t="s">
        <v>86</v>
      </c>
      <c r="E64" s="21"/>
      <c r="F64" s="3"/>
      <c r="G64" s="121"/>
      <c r="H64" s="3"/>
      <c r="I64" s="121"/>
      <c r="J64" s="193"/>
      <c r="K64" s="194"/>
      <c r="L64" s="195"/>
      <c r="M64" s="121"/>
      <c r="N64" s="193"/>
      <c r="O64" s="194"/>
      <c r="P64" s="195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88" t="s">
        <v>99</v>
      </c>
      <c r="D66" s="189" t="s">
        <v>87</v>
      </c>
      <c r="E66" s="21"/>
      <c r="F66" s="3"/>
      <c r="G66" s="121"/>
      <c r="H66" s="3"/>
      <c r="I66" s="121"/>
      <c r="J66" s="193"/>
      <c r="K66" s="194"/>
      <c r="L66" s="195"/>
      <c r="M66" s="121"/>
      <c r="N66" s="193"/>
      <c r="O66" s="194"/>
      <c r="P66" s="195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173"/>
      <c r="D67" s="173"/>
      <c r="E67" s="14"/>
      <c r="F67" s="64"/>
      <c r="G67" s="10"/>
      <c r="H67" s="64"/>
      <c r="I67" s="10"/>
      <c r="J67" s="174"/>
      <c r="K67" s="174"/>
      <c r="L67" s="174"/>
      <c r="M67" s="10"/>
      <c r="N67" s="174"/>
      <c r="O67" s="174"/>
      <c r="P67" s="174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75" t="s">
        <v>0</v>
      </c>
      <c r="D68" s="176"/>
      <c r="E68" s="57"/>
      <c r="F68" s="67">
        <f>SUM(F58:F66)</f>
        <v>0</v>
      </c>
      <c r="G68" s="21"/>
      <c r="H68" s="68">
        <f>SUM(H58:H66)</f>
        <v>0</v>
      </c>
      <c r="I68" s="57"/>
      <c r="J68" s="196">
        <f>SUM(J58:L66)</f>
        <v>0</v>
      </c>
      <c r="K68" s="197"/>
      <c r="L68" s="198"/>
      <c r="M68" s="57"/>
      <c r="N68" s="196">
        <f>SUM(N58:P66)</f>
        <v>0</v>
      </c>
      <c r="O68" s="197"/>
      <c r="P68" s="198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KD197"/>
  <sheetViews>
    <sheetView tabSelected="1" topLeftCell="A31" zoomScale="91" workbookViewId="0">
      <selection sqref="A1:XFD104857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6.81640625" style="1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51" t="s">
        <v>104</v>
      </c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</row>
    <row r="3" spans="1:35" ht="37" customHeight="1" x14ac:dyDescent="0.65"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52"/>
      <c r="C6" s="152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56"/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56"/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9</v>
      </c>
      <c r="D11" s="153" t="s">
        <v>29</v>
      </c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5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4" customHeight="1" x14ac:dyDescent="0.65">
      <c r="A13" s="13"/>
      <c r="B13" s="29" t="s">
        <v>92</v>
      </c>
      <c r="C13" s="30"/>
      <c r="D13" s="31"/>
      <c r="E13" s="32"/>
      <c r="F13" s="33"/>
      <c r="G13" s="32"/>
      <c r="H13" s="32"/>
      <c r="I13" s="32"/>
      <c r="J13" s="32"/>
      <c r="K13" s="32"/>
      <c r="L13" s="33"/>
      <c r="M13" s="32"/>
      <c r="N13" s="33"/>
      <c r="O13" s="33"/>
      <c r="P13" s="33"/>
      <c r="Q13" s="33"/>
      <c r="R13" s="33"/>
      <c r="S13" s="32"/>
      <c r="T13" s="28"/>
      <c r="U13" s="32"/>
      <c r="V13" s="33"/>
      <c r="W13" s="32"/>
      <c r="X13" s="33"/>
      <c r="Y13" s="32"/>
      <c r="Z13" s="33"/>
      <c r="AA13" s="32"/>
      <c r="AB13" s="32"/>
    </row>
    <row r="14" spans="1:35" ht="11" customHeight="1" x14ac:dyDescent="0.65">
      <c r="B14" s="34"/>
      <c r="C14" s="35"/>
      <c r="D14" s="36"/>
      <c r="E14" s="36"/>
      <c r="F14" s="37"/>
      <c r="G14" s="36"/>
      <c r="H14" s="36"/>
      <c r="I14" s="36"/>
      <c r="J14" s="36"/>
      <c r="K14" s="36"/>
      <c r="L14" s="37"/>
      <c r="M14" s="36"/>
      <c r="N14" s="37"/>
      <c r="O14" s="37"/>
      <c r="P14" s="37"/>
      <c r="Q14" s="37"/>
      <c r="R14" s="37"/>
      <c r="S14" s="36"/>
      <c r="T14" s="37"/>
      <c r="U14" s="36"/>
      <c r="V14" s="37"/>
      <c r="W14" s="36"/>
      <c r="X14" s="37"/>
      <c r="Y14" s="36"/>
      <c r="Z14" s="38"/>
      <c r="AA14" s="39"/>
    </row>
    <row r="15" spans="1:35" ht="39" customHeight="1" x14ac:dyDescent="0.6">
      <c r="A15" s="10"/>
      <c r="B15" s="40"/>
      <c r="C15" s="160"/>
      <c r="D15" s="160"/>
      <c r="F15" s="161" t="s">
        <v>81</v>
      </c>
      <c r="G15" s="162"/>
      <c r="H15" s="163"/>
      <c r="I15" s="41"/>
      <c r="J15" s="164" t="s">
        <v>82</v>
      </c>
      <c r="K15" s="165"/>
      <c r="L15" s="166"/>
      <c r="M15" s="41"/>
      <c r="N15" s="164" t="s">
        <v>2</v>
      </c>
      <c r="O15" s="165"/>
      <c r="P15" s="166"/>
      <c r="Q15" s="41"/>
      <c r="R15" s="157" t="s">
        <v>3</v>
      </c>
      <c r="S15" s="41"/>
      <c r="T15" s="157" t="s">
        <v>6</v>
      </c>
      <c r="U15" s="41"/>
      <c r="V15" s="157" t="s">
        <v>4</v>
      </c>
      <c r="W15" s="41"/>
      <c r="X15" s="157" t="s">
        <v>7</v>
      </c>
      <c r="Y15" s="41"/>
      <c r="Z15" s="157" t="s">
        <v>0</v>
      </c>
      <c r="AA15" s="42"/>
    </row>
    <row r="16" spans="1:35" ht="5" customHeight="1" x14ac:dyDescent="0.6">
      <c r="A16" s="10"/>
      <c r="B16" s="40"/>
      <c r="C16" s="160"/>
      <c r="D16" s="160"/>
      <c r="F16" s="43"/>
      <c r="J16" s="167"/>
      <c r="K16" s="168"/>
      <c r="L16" s="169"/>
      <c r="N16" s="167"/>
      <c r="O16" s="168"/>
      <c r="P16" s="169"/>
      <c r="R16" s="158"/>
      <c r="T16" s="158"/>
      <c r="V16" s="158"/>
      <c r="X16" s="158"/>
      <c r="Z16" s="158"/>
      <c r="AA16" s="42"/>
    </row>
    <row r="17" spans="1:35" s="45" customFormat="1" ht="29" customHeight="1" thickBot="1" x14ac:dyDescent="0.75">
      <c r="B17" s="46"/>
      <c r="C17" s="160"/>
      <c r="D17" s="160"/>
      <c r="E17" s="41"/>
      <c r="F17" s="47" t="s">
        <v>1</v>
      </c>
      <c r="G17" s="41"/>
      <c r="H17" s="47" t="s">
        <v>89</v>
      </c>
      <c r="J17" s="170"/>
      <c r="K17" s="171"/>
      <c r="L17" s="172"/>
      <c r="N17" s="170"/>
      <c r="O17" s="171"/>
      <c r="P17" s="172"/>
      <c r="R17" s="159"/>
      <c r="T17" s="159"/>
      <c r="V17" s="159"/>
      <c r="X17" s="159"/>
      <c r="Z17" s="159"/>
      <c r="AA17" s="48"/>
      <c r="AB17" s="41"/>
    </row>
    <row r="18" spans="1:35" s="16" customFormat="1" ht="5" customHeight="1" x14ac:dyDescent="0.65">
      <c r="A18" s="9"/>
      <c r="B18" s="49"/>
      <c r="C18" s="50"/>
      <c r="D18" s="14"/>
      <c r="E18" s="15"/>
      <c r="F18" s="15"/>
      <c r="G18" s="15"/>
      <c r="H18" s="15"/>
      <c r="I18" s="15"/>
      <c r="J18" s="15"/>
      <c r="K18" s="15"/>
      <c r="L18" s="15"/>
      <c r="M18" s="15"/>
      <c r="N18" s="15"/>
      <c r="Q18" s="15"/>
      <c r="R18" s="15"/>
      <c r="S18" s="15"/>
      <c r="T18" s="15"/>
      <c r="U18" s="15"/>
      <c r="V18" s="15"/>
      <c r="W18" s="15"/>
      <c r="X18" s="15"/>
      <c r="Y18" s="15"/>
      <c r="Z18" s="17"/>
      <c r="AA18" s="18"/>
      <c r="AB18" s="15"/>
    </row>
    <row r="19" spans="1:35" s="58" customFormat="1" ht="17" customHeight="1" x14ac:dyDescent="0.6">
      <c r="A19" s="19"/>
      <c r="B19" s="51"/>
      <c r="C19" s="52" t="s">
        <v>91</v>
      </c>
      <c r="D19" s="53"/>
      <c r="E19" s="21"/>
      <c r="F19" s="130">
        <f>SUM('Grossmont Adult '!F21,GCCCD!F21,Sheet3!F21,Sheet4!F21,Sheet5!F21,Sheet6!F21,Sheet7!F21,Sheet8!F21,Sheet9!F21,Sheet10!F21,Sheet11!F21,Sheet12!F21,Sheet13!F21,Sheet14!F21,Sheet15!F21,Sheet16!F21,Sheet17!F21,Sheet18!F21,Sheet19!F21,Sheet20!F21)</f>
        <v>1736863</v>
      </c>
      <c r="G19" s="54"/>
      <c r="H19" s="130">
        <f>SUM('Grossmont Adult '!H21,GCCCD!H21,Sheet3!H21,Sheet4!H21,Sheet5!H21,Sheet6!H21,Sheet7!H21,Sheet8!H21,Sheet9!H21,Sheet10!H21,Sheet11!H21,Sheet12!H21,Sheet13!H21,Sheet14!H21,Sheet15!H21,Sheet16!H21,Sheet17!H21,Sheet18!H21,Sheet19!H21,Sheet20!H21)</f>
        <v>188829</v>
      </c>
      <c r="I19" s="54"/>
      <c r="J19" s="148">
        <f>SUM('Grossmont Adult '!J21,GCCCD!J21,Sheet3!J21,Sheet4!J21,Sheet5!J21,Sheet6!J21,Sheet7!J21,Sheet8!J21,Sheet9!J21,Sheet10!J21,Sheet11!J21,Sheet12!J21,Sheet13!J21,Sheet14!J21,Sheet15!J21,Sheet16!J21,Sheet17!J21,Sheet18!J21,Sheet19!J21,Sheet20!J21)</f>
        <v>717741</v>
      </c>
      <c r="K19" s="149"/>
      <c r="L19" s="150"/>
      <c r="M19" s="54"/>
      <c r="N19" s="148">
        <f>SUM('Grossmont Adult '!N21,GCCCD!N21,Sheet3!N21,Sheet4!N21,Sheet5!N21,Sheet6!N21,Sheet7!N21,Sheet8!N21,Sheet9!N21,Sheet10!N21,Sheet11!N21,Sheet12!N21,Sheet13!N21,Sheet14!N21,Sheet15!N21,Sheet16!N21,Sheet17!N21,Sheet18!N21,Sheet19!N21,Sheet20!N21)</f>
        <v>0</v>
      </c>
      <c r="O19" s="149"/>
      <c r="P19" s="150"/>
      <c r="Q19" s="54"/>
      <c r="R19" s="130">
        <f>SUM('Grossmont Adult '!R21,GCCCD!R21,Sheet3!R21,Sheet4!R21,Sheet5!R21,Sheet6!R21,Sheet7!R21,Sheet8!R21,Sheet9!R21,Sheet10!R21,Sheet11!R21,Sheet12!R21,Sheet13!R21,Sheet14!R21,Sheet15!R21,Sheet16!R21,Sheet17!R21,Sheet18!R21,Sheet19!R21,Sheet20!R21)</f>
        <v>72700</v>
      </c>
      <c r="S19" s="54"/>
      <c r="T19" s="130">
        <f>SUM('Grossmont Adult '!T21,GCCCD!T21,Sheet3!T21,Sheet4!T21,Sheet5!T21,Sheet6!T21,Sheet7!T21,Sheet8!T21,Sheet9!T21,Sheet10!T21,Sheet11!T21,Sheet12!T21,Sheet13!T21,Sheet14!T21,Sheet15!T21,Sheet16!T21,Sheet17!T21,Sheet18!T21,Sheet19!T21,Sheet20!T21)</f>
        <v>0</v>
      </c>
      <c r="U19" s="54"/>
      <c r="V19" s="130">
        <f>SUM('Grossmont Adult '!V21,GCCCD!V21,Sheet3!V21,Sheet4!V21,Sheet5!V21,Sheet6!V21,Sheet7!V21,Sheet8!V21,Sheet9!V21,Sheet10!V21,Sheet11!V21,Sheet12!V21,Sheet13!V21,Sheet14!V21,Sheet15!V21,Sheet16!V21,Sheet17!V21,Sheet18!V21,Sheet19!V21,Sheet20!V21)</f>
        <v>5750734</v>
      </c>
      <c r="W19" s="54"/>
      <c r="X19" s="130">
        <f>SUM('Grossmont Adult '!X21,GCCCD!X21,Sheet3!X21,Sheet4!X21,Sheet5!X21,Sheet6!X21,Sheet7!X21,Sheet8!X21,Sheet9!X21,Sheet10!X21,Sheet11!X21,Sheet12!X21,Sheet13!X21,Sheet14!X21,Sheet15!X21,Sheet16!X21,Sheet17!X21,Sheet18!X21,Sheet19!X21,Sheet20!X21)</f>
        <v>594105</v>
      </c>
      <c r="Y19" s="54"/>
      <c r="Z19" s="131">
        <f>SUM(F19:X19)</f>
        <v>9060972</v>
      </c>
      <c r="AA19" s="56"/>
      <c r="AB19" s="57"/>
    </row>
    <row r="20" spans="1:35" ht="5" customHeight="1" x14ac:dyDescent="0.65">
      <c r="A20" s="13"/>
      <c r="B20" s="49"/>
      <c r="C20" s="13"/>
      <c r="D20" s="14"/>
      <c r="E20" s="14"/>
      <c r="F20" s="59"/>
      <c r="G20" s="60"/>
      <c r="H20" s="59"/>
      <c r="I20" s="61"/>
      <c r="J20" s="61"/>
      <c r="K20" s="60"/>
      <c r="L20" s="60"/>
      <c r="M20" s="61"/>
      <c r="N20" s="61"/>
      <c r="O20" s="60"/>
      <c r="P20" s="60"/>
      <c r="Q20" s="60"/>
      <c r="R20" s="59"/>
      <c r="S20" s="62"/>
      <c r="T20" s="59"/>
      <c r="U20" s="62"/>
      <c r="V20" s="59"/>
      <c r="W20" s="62"/>
      <c r="X20" s="59"/>
      <c r="Y20" s="62"/>
      <c r="Z20" s="11"/>
      <c r="AA20" s="42"/>
      <c r="AD20" s="10"/>
      <c r="AF20" s="10"/>
      <c r="AG20" s="10"/>
      <c r="AH20" s="10"/>
      <c r="AI20" s="10"/>
    </row>
    <row r="21" spans="1:35" s="58" customFormat="1" ht="17" customHeight="1" x14ac:dyDescent="0.6">
      <c r="A21" s="19"/>
      <c r="B21" s="51"/>
      <c r="C21" s="52" t="s">
        <v>94</v>
      </c>
      <c r="D21" s="53"/>
      <c r="E21" s="21"/>
      <c r="F21" s="130">
        <f>SUM('Grossmont Adult '!F23,GCCCD!F23,Sheet3!F23,Sheet4!F23,Sheet5!F23,Sheet6!F23,Sheet7!F23,Sheet8!F23,Sheet9!F23,Sheet10!F23,Sheet11!F23,Sheet12!F23,Sheet13!F23,Sheet14!F23,Sheet15!F23,Sheet16!F23,Sheet17!F23,Sheet18!F23,Sheet19!F23,Sheet20!F23)</f>
        <v>1121533</v>
      </c>
      <c r="G21" s="54"/>
      <c r="H21" s="130">
        <f>SUM('Grossmont Adult '!H23,GCCCD!H23,Sheet3!H23,Sheet4!H23,Sheet5!H23,Sheet6!H23,Sheet7!H23,Sheet8!H23,Sheet9!H23,Sheet10!H23,Sheet11!H23,Sheet12!H23,Sheet13!H23,Sheet14!H23,Sheet15!H23,Sheet16!H23,Sheet17!H23,Sheet18!H23,Sheet19!H23,Sheet20!H23)</f>
        <v>363132</v>
      </c>
      <c r="I21" s="54"/>
      <c r="J21" s="148">
        <f>SUM('Grossmont Adult '!J23,GCCCD!J23,Sheet3!J23,Sheet4!J23,Sheet5!J23,Sheet6!J23,Sheet7!J23,Sheet8!J23,Sheet9!J23,Sheet10!J23,Sheet11!J23,Sheet12!J23,Sheet13!J23,Sheet14!J23,Sheet15!J23,Sheet16!J23,Sheet17!J23,Sheet18!J23,Sheet19!J23,Sheet20!J23)</f>
        <v>625394</v>
      </c>
      <c r="K21" s="149"/>
      <c r="L21" s="150"/>
      <c r="M21" s="54"/>
      <c r="N21" s="148">
        <f>SUM('Grossmont Adult '!N23,GCCCD!N23,Sheet3!N23,Sheet4!N23,Sheet5!N23,Sheet6!N23,Sheet7!N23,Sheet8!N23,Sheet9!N23,Sheet10!N23,Sheet11!N23,Sheet12!N23,Sheet13!N23,Sheet14!N23,Sheet15!N23,Sheet16!N23,Sheet17!N23,Sheet18!N23,Sheet19!N23,Sheet20!N23)</f>
        <v>0</v>
      </c>
      <c r="O21" s="149"/>
      <c r="P21" s="150"/>
      <c r="Q21" s="54"/>
      <c r="R21" s="130">
        <f>SUM('Grossmont Adult '!R23,GCCCD!R23,Sheet3!R23,Sheet4!R23,Sheet5!R23,Sheet6!R23,Sheet7!R23,Sheet8!R23,Sheet9!R23,Sheet10!R23,Sheet11!R23,Sheet12!R23,Sheet13!R23,Sheet14!R23,Sheet15!R23,Sheet16!R23,Sheet17!R23,Sheet18!R23,Sheet19!R23,Sheet20!R23)</f>
        <v>1527136</v>
      </c>
      <c r="S21" s="54"/>
      <c r="T21" s="130">
        <f>SUM('Grossmont Adult '!T23,GCCCD!T23,Sheet3!T23,Sheet4!T23,Sheet5!T23,Sheet6!T23,Sheet7!T23,Sheet8!T23,Sheet9!T23,Sheet10!T23,Sheet11!T23,Sheet12!T23,Sheet13!T23,Sheet14!T23,Sheet15!T23,Sheet16!T23,Sheet17!T23,Sheet18!T23,Sheet19!T23,Sheet20!T23)</f>
        <v>0</v>
      </c>
      <c r="U21" s="54"/>
      <c r="V21" s="130">
        <f>SUM('Grossmont Adult '!V23,GCCCD!V23,Sheet3!V23,Sheet4!V23,Sheet5!V23,Sheet6!V23,Sheet7!V23,Sheet8!V23,Sheet9!V23,Sheet10!V23,Sheet11!V23,Sheet12!V23,Sheet13!V23,Sheet14!V23,Sheet15!V23,Sheet16!V23,Sheet17!V23,Sheet18!V23,Sheet19!V23,Sheet20!V23)</f>
        <v>2322116</v>
      </c>
      <c r="W21" s="54"/>
      <c r="X21" s="130">
        <f>SUM('Grossmont Adult '!X23,GCCCD!X23,Sheet3!X23,Sheet4!X23,Sheet5!X23,Sheet6!X23,Sheet7!X23,Sheet8!X23,Sheet9!X23,Sheet10!X23,Sheet11!X23,Sheet12!X23,Sheet13!X23,Sheet14!X23,Sheet15!X23,Sheet16!X23,Sheet17!X23,Sheet18!X23,Sheet19!X23,Sheet20!X23)</f>
        <v>0</v>
      </c>
      <c r="Y21" s="54"/>
      <c r="Z21" s="131">
        <f>SUM(F21:X21)</f>
        <v>5959311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59"/>
      <c r="G22" s="60"/>
      <c r="H22" s="59"/>
      <c r="I22" s="61"/>
      <c r="J22" s="61"/>
      <c r="K22" s="60"/>
      <c r="L22" s="60"/>
      <c r="M22" s="61"/>
      <c r="N22" s="61"/>
      <c r="O22" s="60"/>
      <c r="P22" s="60"/>
      <c r="Q22" s="60"/>
      <c r="R22" s="59"/>
      <c r="S22" s="62"/>
      <c r="T22" s="59"/>
      <c r="U22" s="62"/>
      <c r="V22" s="59"/>
      <c r="W22" s="62"/>
      <c r="X22" s="59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52" t="s">
        <v>112</v>
      </c>
      <c r="D23" s="53"/>
      <c r="E23" s="21"/>
      <c r="F23" s="130">
        <f>SUM('Grossmont Adult '!F25,GCCCD!F25,Sheet3!F25,Sheet4!F25,Sheet5!F25,Sheet6!F25,Sheet7!F25,Sheet8!F25,Sheet9!F25,Sheet10!F25,Sheet11!F25,Sheet12!F25,Sheet13!F25,Sheet14!F25,Sheet15!F25,Sheet16!F25,Sheet17!F25,Sheet18!F25,Sheet19!F25,Sheet20!F25)</f>
        <v>0</v>
      </c>
      <c r="G23" s="54"/>
      <c r="H23" s="130">
        <f>SUM('Grossmont Adult '!H25,GCCCD!H25,Sheet3!H25,Sheet4!H25,Sheet5!H25,Sheet6!H25,Sheet7!H25,Sheet8!H25,Sheet9!H25,Sheet10!H25,Sheet11!H25,Sheet12!H25,Sheet13!H25,Sheet14!H25,Sheet15!H25,Sheet16!H25,Sheet17!H25,Sheet18!H25,Sheet19!H25,Sheet20!H25)</f>
        <v>290505</v>
      </c>
      <c r="I23" s="54"/>
      <c r="J23" s="148">
        <f>SUM('Grossmont Adult '!J25,GCCCD!J25,Sheet3!J25,Sheet4!J25,Sheet5!J25,Sheet6!J25,Sheet7!J25,Sheet8!J25,Sheet9!J25,Sheet10!J25,Sheet11!J25,Sheet12!J25,Sheet13!J25,Sheet14!J25,Sheet15!J25,Sheet16!J25,Sheet17!J25,Sheet18!J25,Sheet19!J25,Sheet20!J25)</f>
        <v>0</v>
      </c>
      <c r="K23" s="149"/>
      <c r="L23" s="150"/>
      <c r="M23" s="54"/>
      <c r="N23" s="148">
        <f>SUM('Grossmont Adult '!N25,GCCCD!N25,Sheet3!N25,Sheet4!N25,Sheet5!N25,Sheet6!N25,Sheet7!N25,Sheet8!N25,Sheet9!N25,Sheet10!N25,Sheet11!N25,Sheet12!N25,Sheet13!N25,Sheet14!N25,Sheet15!N25,Sheet16!N25,Sheet17!N25,Sheet18!N25,Sheet19!N25,Sheet20!N25)</f>
        <v>0</v>
      </c>
      <c r="O23" s="149"/>
      <c r="P23" s="150"/>
      <c r="Q23" s="54"/>
      <c r="R23" s="130">
        <f>SUM('Grossmont Adult '!R25,GCCCD!R25,Sheet3!R25,Sheet4!R25,Sheet5!R25,Sheet6!R25,Sheet7!R25,Sheet8!R25,Sheet9!R25,Sheet10!R25,Sheet11!R25,Sheet12!R25,Sheet13!R25,Sheet14!R25,Sheet15!R25,Sheet16!R25,Sheet17!R25,Sheet18!R25,Sheet19!R25,Sheet20!R25)</f>
        <v>0</v>
      </c>
      <c r="S23" s="54"/>
      <c r="T23" s="130">
        <f>SUM('Grossmont Adult '!T25,GCCCD!T25,Sheet3!T25,Sheet4!T25,Sheet5!T25,Sheet6!T25,Sheet7!T25,Sheet8!T25,Sheet9!T25,Sheet10!T25,Sheet11!T25,Sheet12!T25,Sheet13!T25,Sheet14!T25,Sheet15!T25,Sheet16!T25,Sheet17!T25,Sheet18!T25,Sheet19!T25,Sheet20!T25)</f>
        <v>0</v>
      </c>
      <c r="U23" s="54"/>
      <c r="V23" s="130">
        <f>SUM('Grossmont Adult '!V25,GCCCD!V25,Sheet3!V25,Sheet4!V25,Sheet5!V25,Sheet6!V25,Sheet7!V25,Sheet8!V25,Sheet9!V25,Sheet10!V25,Sheet11!V25,Sheet12!V25,Sheet13!V25,Sheet14!V25,Sheet15!V25,Sheet16!V25,Sheet17!V25,Sheet18!V25,Sheet19!V25,Sheet20!V25)</f>
        <v>0</v>
      </c>
      <c r="W23" s="54"/>
      <c r="X23" s="130">
        <f>SUM('Grossmont Adult '!X25,GCCCD!X25,Sheet3!X25,Sheet4!X25,Sheet5!X25,Sheet6!X25,Sheet7!X25,Sheet8!X25,Sheet9!X25,Sheet10!X25,Sheet11!X25,Sheet12!X25,Sheet13!X25,Sheet14!X25,Sheet15!X25,Sheet16!X25,Sheet17!X25,Sheet18!X25,Sheet19!X25,Sheet20!X25)</f>
        <v>0</v>
      </c>
      <c r="Y23" s="54"/>
      <c r="Z23" s="131">
        <f>SUM(F23:X23)</f>
        <v>290505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59"/>
      <c r="G24" s="60"/>
      <c r="H24" s="59"/>
      <c r="I24" s="61"/>
      <c r="J24" s="61"/>
      <c r="K24" s="60"/>
      <c r="L24" s="60"/>
      <c r="M24" s="61"/>
      <c r="N24" s="61"/>
      <c r="O24" s="60"/>
      <c r="P24" s="60"/>
      <c r="Q24" s="60"/>
      <c r="R24" s="59"/>
      <c r="S24" s="62"/>
      <c r="T24" s="59"/>
      <c r="U24" s="62"/>
      <c r="V24" s="59"/>
      <c r="W24" s="62"/>
      <c r="X24" s="59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52" t="s">
        <v>113</v>
      </c>
      <c r="D25" s="53"/>
      <c r="E25" s="21"/>
      <c r="F25" s="130">
        <f>SUM('Grossmont Adult '!F27,GCCCD!F27,Sheet3!F27,Sheet4!F27,Sheet5!F27,Sheet6!F27,Sheet7!F27,Sheet8!F27,Sheet9!F27,Sheet10!F27,Sheet11!F27,Sheet12!F27,Sheet13!F27,Sheet14!F27,Sheet15!F27,Sheet16!F27,Sheet17!F27,Sheet18!F27,Sheet19!F27,Sheet20!F27)</f>
        <v>0</v>
      </c>
      <c r="G25" s="54"/>
      <c r="H25" s="130">
        <f>SUM('Grossmont Adult '!H27,GCCCD!H27,Sheet3!H27,Sheet4!H27,Sheet5!H27,Sheet6!H27,Sheet7!H27,Sheet8!H27,Sheet9!H27,Sheet10!H27,Sheet11!H27,Sheet12!H27,Sheet13!H27,Sheet14!H27,Sheet15!H27,Sheet16!H27,Sheet17!H27,Sheet18!H27,Sheet19!H27,Sheet20!H27)</f>
        <v>0</v>
      </c>
      <c r="I25" s="54"/>
      <c r="J25" s="148">
        <f>SUM('Grossmont Adult '!J27,GCCCD!J27,Sheet3!J27,Sheet4!J27,Sheet5!J27,Sheet6!J27,Sheet7!J27,Sheet8!J27,Sheet9!J27,Sheet10!J27,Sheet11!J27,Sheet12!J27,Sheet13!J27,Sheet14!J27,Sheet15!J27,Sheet16!J27,Sheet17!J27,Sheet18!J27,Sheet19!J27,Sheet20!J27)</f>
        <v>0</v>
      </c>
      <c r="K25" s="149"/>
      <c r="L25" s="150"/>
      <c r="M25" s="54"/>
      <c r="N25" s="148">
        <f>SUM('Grossmont Adult '!N27,GCCCD!N27,Sheet3!N27,Sheet4!N27,Sheet5!N27,Sheet6!N27,Sheet7!N27,Sheet8!N27,Sheet9!N27,Sheet10!N27,Sheet11!N27,Sheet12!N27,Sheet13!N27,Sheet14!N27,Sheet15!N27,Sheet16!N27,Sheet17!N27,Sheet18!N27,Sheet19!N27,Sheet20!N27)</f>
        <v>0</v>
      </c>
      <c r="O25" s="149"/>
      <c r="P25" s="150"/>
      <c r="Q25" s="54"/>
      <c r="R25" s="130">
        <f>SUM('Grossmont Adult '!R27,GCCCD!R27,Sheet3!R27,Sheet4!R27,Sheet5!R27,Sheet6!R27,Sheet7!R27,Sheet8!R27,Sheet9!R27,Sheet10!R27,Sheet11!R27,Sheet12!R27,Sheet13!R27,Sheet14!R27,Sheet15!R27,Sheet16!R27,Sheet17!R27,Sheet18!R27,Sheet19!R27,Sheet20!R27)</f>
        <v>0</v>
      </c>
      <c r="S25" s="54"/>
      <c r="T25" s="130">
        <f>SUM('Grossmont Adult '!T27,GCCCD!T27,Sheet3!T27,Sheet4!T27,Sheet5!T27,Sheet6!T27,Sheet7!T27,Sheet8!T27,Sheet9!T27,Sheet10!T27,Sheet11!T27,Sheet12!T27,Sheet13!T27,Sheet14!T27,Sheet15!T27,Sheet16!T27,Sheet17!T27,Sheet18!T27,Sheet19!T27,Sheet20!T27)</f>
        <v>0</v>
      </c>
      <c r="U25" s="54"/>
      <c r="V25" s="130">
        <f>SUM('Grossmont Adult '!V27,GCCCD!V27,Sheet3!V27,Sheet4!V27,Sheet5!V27,Sheet6!V27,Sheet7!V27,Sheet8!V27,Sheet9!V27,Sheet10!V27,Sheet11!V27,Sheet12!V27,Sheet13!V27,Sheet14!V27,Sheet15!V27,Sheet16!V27,Sheet17!V27,Sheet18!V27,Sheet19!V27,Sheet20!V27)</f>
        <v>0</v>
      </c>
      <c r="W25" s="54"/>
      <c r="X25" s="130">
        <f>SUM('Grossmont Adult '!X27,GCCCD!X27,Sheet3!X27,Sheet4!X27,Sheet5!X27,Sheet6!X27,Sheet7!X27,Sheet8!X27,Sheet9!X27,Sheet10!X27,Sheet11!X27,Sheet12!X27,Sheet13!X27,Sheet14!X27,Sheet15!X27,Sheet16!X27,Sheet17!X27,Sheet18!X27,Sheet19!X27,Sheet20!X27)</f>
        <v>0</v>
      </c>
      <c r="Y25" s="54"/>
      <c r="Z25" s="131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59"/>
      <c r="G26" s="60"/>
      <c r="H26" s="59"/>
      <c r="I26" s="61"/>
      <c r="J26" s="61"/>
      <c r="K26" s="60"/>
      <c r="L26" s="60"/>
      <c r="M26" s="61"/>
      <c r="N26" s="61"/>
      <c r="O26" s="60"/>
      <c r="P26" s="60"/>
      <c r="Q26" s="60"/>
      <c r="R26" s="59"/>
      <c r="S26" s="62"/>
      <c r="T26" s="59"/>
      <c r="U26" s="62"/>
      <c r="V26" s="59"/>
      <c r="W26" s="62"/>
      <c r="X26" s="59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52" t="s">
        <v>114</v>
      </c>
      <c r="D27" s="53"/>
      <c r="E27" s="21"/>
      <c r="F27" s="130">
        <f>SUM('Grossmont Adult '!F29,GCCCD!F29,Sheet3!F29,Sheet4!F29,Sheet5!F29,Sheet6!F29,Sheet7!F29,Sheet8!F29,Sheet9!F29,Sheet10!F29,Sheet11!F29,Sheet12!F29,Sheet13!F29,Sheet14!F29,Sheet15!F29,Sheet16!F29,Sheet17!F29,Sheet18!F29,Sheet19!F29,Sheet20!F29)</f>
        <v>0</v>
      </c>
      <c r="G27" s="54"/>
      <c r="H27" s="130">
        <f>SUM('Grossmont Adult '!H29,GCCCD!H29,Sheet3!H29,Sheet4!H29,Sheet5!H29,Sheet6!H29,Sheet7!H29,Sheet8!H29,Sheet9!H29,Sheet10!H29,Sheet11!H29,Sheet12!H29,Sheet13!H29,Sheet14!H29,Sheet15!H29,Sheet16!H29,Sheet17!H29,Sheet18!H29,Sheet19!H29,Sheet20!H29)</f>
        <v>7263</v>
      </c>
      <c r="I27" s="54"/>
      <c r="J27" s="148">
        <f>SUM('Grossmont Adult '!J29,GCCCD!J29,Sheet3!J29,Sheet4!J29,Sheet5!J29,Sheet6!J29,Sheet7!J29,Sheet8!J29,Sheet9!J29,Sheet10!J29,Sheet11!J29,Sheet12!J29,Sheet13!J29,Sheet14!J29,Sheet15!J29,Sheet16!J29,Sheet17!J29,Sheet18!J29,Sheet19!J29,Sheet20!J29)</f>
        <v>0</v>
      </c>
      <c r="K27" s="149"/>
      <c r="L27" s="150"/>
      <c r="M27" s="54"/>
      <c r="N27" s="148">
        <f>SUM('Grossmont Adult '!N29,GCCCD!N29,Sheet3!N29,Sheet4!N29,Sheet5!N29,Sheet6!N29,Sheet7!N29,Sheet8!N29,Sheet9!N29,Sheet10!N29,Sheet11!N29,Sheet12!N29,Sheet13!N29,Sheet14!N29,Sheet15!N29,Sheet16!N29,Sheet17!N29,Sheet18!N29,Sheet19!N29,Sheet20!N29)</f>
        <v>0</v>
      </c>
      <c r="O27" s="149"/>
      <c r="P27" s="150"/>
      <c r="Q27" s="54"/>
      <c r="R27" s="130">
        <f>SUM('Grossmont Adult '!R29,GCCCD!R29,Sheet3!R29,Sheet4!R29,Sheet5!R29,Sheet6!R29,Sheet7!R29,Sheet8!R29,Sheet9!R29,Sheet10!R29,Sheet11!R29,Sheet12!R29,Sheet13!R29,Sheet14!R29,Sheet15!R29,Sheet16!R29,Sheet17!R29,Sheet18!R29,Sheet19!R29,Sheet20!R29)</f>
        <v>0</v>
      </c>
      <c r="S27" s="54"/>
      <c r="T27" s="130">
        <f>SUM('Grossmont Adult '!T29,GCCCD!T29,Sheet3!T29,Sheet4!T29,Sheet5!T29,Sheet6!T29,Sheet7!T29,Sheet8!T29,Sheet9!T29,Sheet10!T29,Sheet11!T29,Sheet12!T29,Sheet13!T29,Sheet14!T29,Sheet15!T29,Sheet16!T29,Sheet17!T29,Sheet18!T29,Sheet19!T29,Sheet20!T29)</f>
        <v>0</v>
      </c>
      <c r="U27" s="54"/>
      <c r="V27" s="130">
        <f>SUM('Grossmont Adult '!V29,GCCCD!V29,Sheet3!V29,Sheet4!V29,Sheet5!V29,Sheet6!V29,Sheet7!V29,Sheet8!V29,Sheet9!V29,Sheet10!V29,Sheet11!V29,Sheet12!V29,Sheet13!V29,Sheet14!V29,Sheet15!V29,Sheet16!V29,Sheet17!V29,Sheet18!V29,Sheet19!V29,Sheet20!V29)</f>
        <v>54113</v>
      </c>
      <c r="W27" s="54"/>
      <c r="X27" s="130">
        <f>SUM('Grossmont Adult '!X29,GCCCD!X29,Sheet3!X29,Sheet4!X29,Sheet5!X29,Sheet6!X29,Sheet7!X29,Sheet8!X29,Sheet9!X29,Sheet10!X29,Sheet11!X29,Sheet12!X29,Sheet13!X29,Sheet14!X29,Sheet15!X29,Sheet16!X29,Sheet17!X29,Sheet18!X29,Sheet19!X29,Sheet20!X29)</f>
        <v>0</v>
      </c>
      <c r="Y27" s="54"/>
      <c r="Z27" s="131">
        <f>SUM(F27:X27)</f>
        <v>61376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59"/>
      <c r="G28" s="60"/>
      <c r="H28" s="59"/>
      <c r="I28" s="61"/>
      <c r="J28" s="61"/>
      <c r="K28" s="60"/>
      <c r="L28" s="60"/>
      <c r="M28" s="61"/>
      <c r="N28" s="61"/>
      <c r="O28" s="60"/>
      <c r="P28" s="60"/>
      <c r="Q28" s="60"/>
      <c r="R28" s="59"/>
      <c r="S28" s="62"/>
      <c r="T28" s="59"/>
      <c r="U28" s="62"/>
      <c r="V28" s="59"/>
      <c r="W28" s="62"/>
      <c r="X28" s="59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52" t="s">
        <v>115</v>
      </c>
      <c r="D29" s="53"/>
      <c r="E29" s="21"/>
      <c r="F29" s="130">
        <f>SUM('Grossmont Adult '!F31,GCCCD!F31,Sheet3!F31,Sheet4!F31,Sheet5!F31,Sheet6!F31,Sheet7!F31,Sheet8!F31,Sheet9!F31,Sheet10!F31,Sheet11!F31,Sheet12!F31,Sheet13!F31,Sheet14!F31,Sheet15!F31,Sheet16!F31,Sheet17!F31,Sheet18!F31,Sheet19!F31,Sheet20!F31)</f>
        <v>3021334</v>
      </c>
      <c r="G29" s="54"/>
      <c r="H29" s="130">
        <f>SUM('Grossmont Adult '!H31,GCCCD!H31,Sheet3!H31,Sheet4!H31,Sheet5!H31,Sheet6!H31,Sheet7!H31,Sheet8!H31,Sheet9!H31,Sheet10!H31,Sheet11!H31,Sheet12!H31,Sheet13!H31,Sheet14!H31,Sheet15!H31,Sheet16!H31,Sheet17!H31,Sheet18!H31,Sheet19!H31,Sheet20!H31)</f>
        <v>602798</v>
      </c>
      <c r="I29" s="54"/>
      <c r="J29" s="148">
        <f>SUM('Grossmont Adult '!J31,GCCCD!J31,Sheet3!J31,Sheet4!J31,Sheet5!J31,Sheet6!J31,Sheet7!J31,Sheet8!J31,Sheet9!J31,Sheet10!J31,Sheet11!J31,Sheet12!J31,Sheet13!J31,Sheet14!J31,Sheet15!J31,Sheet16!J31,Sheet17!J31,Sheet18!J31,Sheet19!J31,Sheet20!J31)</f>
        <v>0</v>
      </c>
      <c r="K29" s="149"/>
      <c r="L29" s="150"/>
      <c r="M29" s="54"/>
      <c r="N29" s="148">
        <f>SUM('Grossmont Adult '!N31,GCCCD!N31,Sheet3!N31,Sheet4!N31,Sheet5!N31,Sheet6!N31,Sheet7!N31,Sheet8!N31,Sheet9!N31,Sheet10!N31,Sheet11!N31,Sheet12!N31,Sheet13!N31,Sheet14!N31,Sheet15!N31,Sheet16!N31,Sheet17!N31,Sheet18!N31,Sheet19!N31,Sheet20!N31)</f>
        <v>1355581</v>
      </c>
      <c r="O29" s="149"/>
      <c r="P29" s="150"/>
      <c r="Q29" s="54"/>
      <c r="R29" s="130">
        <f>SUM('Grossmont Adult '!R31,GCCCD!R31,Sheet3!R31,Sheet4!R31,Sheet5!R31,Sheet6!R31,Sheet7!R31,Sheet8!R31,Sheet9!R31,Sheet10!R31,Sheet11!R31,Sheet12!R31,Sheet13!R31,Sheet14!R31,Sheet15!R31,Sheet16!R31,Sheet17!R31,Sheet18!R31,Sheet19!R31,Sheet20!R31)</f>
        <v>0</v>
      </c>
      <c r="S29" s="54"/>
      <c r="T29" s="130">
        <f>SUM('Grossmont Adult '!T31,GCCCD!T31,Sheet3!T31,Sheet4!T31,Sheet5!T31,Sheet6!T31,Sheet7!T31,Sheet8!T31,Sheet9!T31,Sheet10!T31,Sheet11!T31,Sheet12!T31,Sheet13!T31,Sheet14!T31,Sheet15!T31,Sheet16!T31,Sheet17!T31,Sheet18!T31,Sheet19!T31,Sheet20!T31)</f>
        <v>0</v>
      </c>
      <c r="U29" s="54"/>
      <c r="V29" s="130">
        <f>SUM('Grossmont Adult '!V31,GCCCD!V31,Sheet3!V31,Sheet4!V31,Sheet5!V31,Sheet6!V31,Sheet7!V31,Sheet8!V31,Sheet9!V31,Sheet10!V31,Sheet11!V31,Sheet12!V31,Sheet13!V31,Sheet14!V31,Sheet15!V31,Sheet16!V31,Sheet17!V31,Sheet18!V31,Sheet19!V31,Sheet20!V31)</f>
        <v>61344</v>
      </c>
      <c r="W29" s="54"/>
      <c r="X29" s="130">
        <f>SUM('Grossmont Adult '!X31,GCCCD!X31,Sheet3!X31,Sheet4!X31,Sheet5!X31,Sheet6!X31,Sheet7!X31,Sheet8!X31,Sheet9!X31,Sheet10!X31,Sheet11!X31,Sheet12!X31,Sheet13!X31,Sheet14!X31,Sheet15!X31,Sheet16!X31,Sheet17!X31,Sheet18!X31,Sheet19!X31,Sheet20!X31)</f>
        <v>1527700</v>
      </c>
      <c r="Y29" s="54"/>
      <c r="Z29" s="131">
        <f>SUM(F29:X29)</f>
        <v>6568757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59"/>
      <c r="G30" s="60"/>
      <c r="H30" s="59"/>
      <c r="I30" s="61"/>
      <c r="J30" s="61"/>
      <c r="K30" s="60"/>
      <c r="L30" s="60"/>
      <c r="M30" s="61"/>
      <c r="N30" s="61"/>
      <c r="O30" s="60"/>
      <c r="P30" s="60"/>
      <c r="Q30" s="60"/>
      <c r="R30" s="59"/>
      <c r="S30" s="62"/>
      <c r="T30" s="59"/>
      <c r="U30" s="62"/>
      <c r="V30" s="59"/>
      <c r="W30" s="62"/>
      <c r="X30" s="59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52" t="s">
        <v>116</v>
      </c>
      <c r="D31" s="53"/>
      <c r="E31" s="21"/>
      <c r="F31" s="130">
        <f>SUM('Grossmont Adult '!F33,GCCCD!F33,Sheet3!F33,Sheet4!F33,Sheet5!F33,Sheet6!F33,Sheet7!F33,Sheet8!F33,Sheet9!F33,Sheet10!F33,Sheet11!F33,Sheet12!F33,Sheet13!F33,Sheet14!F33,Sheet15!F33,Sheet16!F33,Sheet17!F33,Sheet18!F33,Sheet19!F33,Sheet20!F33)</f>
        <v>0</v>
      </c>
      <c r="G31" s="54"/>
      <c r="H31" s="130">
        <f>SUM('Grossmont Adult '!H33,GCCCD!H33,Sheet3!H33,Sheet4!H33,Sheet5!H33,Sheet6!H33,Sheet7!H33,Sheet8!H33,Sheet9!H33,Sheet10!H33,Sheet11!H33,Sheet12!H33,Sheet13!H33,Sheet14!H33,Sheet15!H33,Sheet16!H33,Sheet17!H33,Sheet18!H33,Sheet19!H33,Sheet20!H33)</f>
        <v>0</v>
      </c>
      <c r="I31" s="54"/>
      <c r="J31" s="148">
        <f>SUM('Grossmont Adult '!J33,GCCCD!J33,Sheet3!J33,Sheet4!J33,Sheet5!J33,Sheet6!J33,Sheet7!J33,Sheet8!J33,Sheet9!J33,Sheet10!J33,Sheet11!J33,Sheet12!J33,Sheet13!J33,Sheet14!J33,Sheet15!J33,Sheet16!J33,Sheet17!J33,Sheet18!J33,Sheet19!J33,Sheet20!J33)</f>
        <v>0</v>
      </c>
      <c r="K31" s="149"/>
      <c r="L31" s="150"/>
      <c r="M31" s="54"/>
      <c r="N31" s="148">
        <f>SUM('Grossmont Adult '!N33,GCCCD!N33,Sheet3!N33,Sheet4!N33,Sheet5!N33,Sheet6!N33,Sheet7!N33,Sheet8!N33,Sheet9!N33,Sheet10!N33,Sheet11!N33,Sheet12!N33,Sheet13!N33,Sheet14!N33,Sheet15!N33,Sheet16!N33,Sheet17!N33,Sheet18!N33,Sheet19!N33,Sheet20!N33)</f>
        <v>0</v>
      </c>
      <c r="O31" s="149"/>
      <c r="P31" s="150"/>
      <c r="Q31" s="54"/>
      <c r="R31" s="130">
        <f>SUM('Grossmont Adult '!R33,GCCCD!R33,Sheet3!R33,Sheet4!R33,Sheet5!R33,Sheet6!R33,Sheet7!R33,Sheet8!R33,Sheet9!R33,Sheet10!R33,Sheet11!R33,Sheet12!R33,Sheet13!R33,Sheet14!R33,Sheet15!R33,Sheet16!R33,Sheet17!R33,Sheet18!R33,Sheet19!R33,Sheet20!R33)</f>
        <v>0</v>
      </c>
      <c r="S31" s="54"/>
      <c r="T31" s="130">
        <f>SUM('Grossmont Adult '!T33,GCCCD!T33,Sheet3!T33,Sheet4!T33,Sheet5!T33,Sheet6!T33,Sheet7!T33,Sheet8!T33,Sheet9!T33,Sheet10!T33,Sheet11!T33,Sheet12!T33,Sheet13!T33,Sheet14!T33,Sheet15!T33,Sheet16!T33,Sheet17!T33,Sheet18!T33,Sheet19!T33,Sheet20!T33)</f>
        <v>0</v>
      </c>
      <c r="U31" s="54"/>
      <c r="V31" s="130">
        <f>SUM('Grossmont Adult '!V33,GCCCD!V33,Sheet3!V33,Sheet4!V33,Sheet5!V33,Sheet6!V33,Sheet7!V33,Sheet8!V33,Sheet9!V33,Sheet10!V33,Sheet11!V33,Sheet12!V33,Sheet13!V33,Sheet14!V33,Sheet15!V33,Sheet16!V33,Sheet17!V33,Sheet18!V33,Sheet19!V33,Sheet20!V33)</f>
        <v>0</v>
      </c>
      <c r="W31" s="54"/>
      <c r="X31" s="130">
        <f>SUM('Grossmont Adult '!X33,GCCCD!X33,Sheet3!X33,Sheet4!X33,Sheet5!X33,Sheet6!X33,Sheet7!X33,Sheet8!X33,Sheet9!X33,Sheet10!X33,Sheet11!X33,Sheet12!X33,Sheet13!X33,Sheet14!X33,Sheet15!X33,Sheet16!X33,Sheet17!X33,Sheet18!X33,Sheet19!X33,Sheet20!X33)</f>
        <v>0</v>
      </c>
      <c r="Y31" s="54"/>
      <c r="Z31" s="131">
        <f>SUM(F31:X31)</f>
        <v>0</v>
      </c>
      <c r="AA31" s="56"/>
      <c r="AB31" s="57"/>
    </row>
    <row r="32" spans="1:35" ht="5" customHeight="1" thickBot="1" x14ac:dyDescent="0.8">
      <c r="A32" s="13"/>
      <c r="B32" s="49"/>
      <c r="C32" s="173"/>
      <c r="D32" s="173"/>
      <c r="E32" s="14"/>
      <c r="F32" s="63"/>
      <c r="G32" s="10"/>
      <c r="H32" s="63"/>
      <c r="I32" s="10"/>
      <c r="J32" s="174"/>
      <c r="K32" s="174"/>
      <c r="L32" s="174"/>
      <c r="M32" s="10"/>
      <c r="N32" s="174"/>
      <c r="O32" s="174"/>
      <c r="P32" s="174"/>
      <c r="Q32" s="15"/>
      <c r="R32" s="65"/>
      <c r="T32" s="66"/>
      <c r="V32" s="66"/>
      <c r="X32" s="66"/>
      <c r="Z32" s="66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75" t="s">
        <v>0</v>
      </c>
      <c r="D33" s="176"/>
      <c r="E33" s="57"/>
      <c r="F33" s="132">
        <f>SUM(F19:F31)</f>
        <v>5879730</v>
      </c>
      <c r="G33" s="21"/>
      <c r="H33" s="132">
        <f>SUM(H19:H31)</f>
        <v>1452527</v>
      </c>
      <c r="I33" s="57"/>
      <c r="J33" s="177">
        <f>SUM(J19:L31)</f>
        <v>1343135</v>
      </c>
      <c r="K33" s="178"/>
      <c r="L33" s="179"/>
      <c r="M33" s="57"/>
      <c r="N33" s="180">
        <f>SUM(N19:P31)</f>
        <v>1355581</v>
      </c>
      <c r="O33" s="181"/>
      <c r="P33" s="182"/>
      <c r="Q33" s="57"/>
      <c r="R33" s="132">
        <f>SUM(R19:R31)</f>
        <v>1599836</v>
      </c>
      <c r="S33" s="57"/>
      <c r="T33" s="132">
        <f>SUM(T19:T31)</f>
        <v>0</v>
      </c>
      <c r="U33" s="57"/>
      <c r="V33" s="133">
        <f>SUM(V19:V31)</f>
        <v>8188307</v>
      </c>
      <c r="W33" s="57"/>
      <c r="X33" s="133">
        <f>SUM(X19:X31)</f>
        <v>2121805</v>
      </c>
      <c r="Y33" s="57"/>
      <c r="Z33" s="133">
        <f>SUM(Z19:Z31)</f>
        <v>21940921</v>
      </c>
      <c r="AA33" s="56"/>
      <c r="AB33" s="57"/>
    </row>
    <row r="34" spans="1:35" ht="11" customHeight="1" x14ac:dyDescent="0.65">
      <c r="B34" s="69"/>
      <c r="C34" s="70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2"/>
      <c r="AA34" s="73"/>
      <c r="AD34" s="10"/>
      <c r="AF34" s="10"/>
      <c r="AG34" s="10"/>
      <c r="AH34" s="10"/>
      <c r="AI34" s="10"/>
    </row>
    <row r="35" spans="1:35" ht="3" customHeight="1" x14ac:dyDescent="0.65">
      <c r="O35" s="10"/>
      <c r="P35" s="10"/>
      <c r="Z35" s="12"/>
      <c r="AD35" s="10"/>
      <c r="AF35" s="10"/>
      <c r="AG35" s="10"/>
      <c r="AH35" s="10"/>
      <c r="AI35" s="10"/>
    </row>
    <row r="36" spans="1:35" ht="11.5" customHeight="1" x14ac:dyDescent="0.65">
      <c r="O36" s="10"/>
      <c r="P36" s="10"/>
      <c r="Z36" s="12"/>
      <c r="AD36" s="10"/>
      <c r="AF36" s="10"/>
      <c r="AG36" s="10"/>
      <c r="AH36" s="10"/>
      <c r="AI36" s="10"/>
    </row>
    <row r="37" spans="1:35" s="11" customFormat="1" ht="23" customHeight="1" x14ac:dyDescent="0.65">
      <c r="A37" s="13"/>
      <c r="B37" s="29" t="s">
        <v>107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10"/>
      <c r="V37" s="10"/>
      <c r="W37" s="10"/>
      <c r="X37" s="10"/>
      <c r="Y37" s="10"/>
      <c r="Z37" s="10"/>
      <c r="AA37" s="10"/>
      <c r="AB37" s="24"/>
      <c r="AC37" s="24"/>
      <c r="AD37" s="24"/>
      <c r="AE37" s="24"/>
      <c r="AF37" s="24"/>
      <c r="AG37" s="25"/>
      <c r="AH37" s="24"/>
      <c r="AI37" s="24"/>
    </row>
    <row r="38" spans="1:35" s="11" customFormat="1" ht="11" customHeight="1" x14ac:dyDescent="0.65">
      <c r="A38" s="13"/>
      <c r="B38" s="34"/>
      <c r="C38" s="35"/>
      <c r="D38" s="74"/>
      <c r="E38" s="35"/>
      <c r="F38" s="75"/>
      <c r="G38" s="74"/>
      <c r="H38" s="74"/>
      <c r="I38" s="75"/>
      <c r="J38" s="74"/>
      <c r="K38" s="75"/>
      <c r="L38" s="75"/>
      <c r="M38" s="75"/>
      <c r="N38" s="75"/>
      <c r="O38" s="39"/>
      <c r="P38" s="15"/>
      <c r="S38" s="15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57" customHeight="1" x14ac:dyDescent="0.65">
      <c r="A39" s="9"/>
      <c r="B39" s="40"/>
      <c r="C39" s="76"/>
      <c r="D39" s="77"/>
      <c r="E39" s="41"/>
      <c r="F39" s="157" t="s">
        <v>106</v>
      </c>
      <c r="G39" s="41"/>
      <c r="H39" s="184" t="s">
        <v>102</v>
      </c>
      <c r="I39" s="185"/>
      <c r="J39" s="186"/>
      <c r="K39" s="41"/>
      <c r="L39" s="184" t="s">
        <v>105</v>
      </c>
      <c r="M39" s="185"/>
      <c r="N39" s="186"/>
      <c r="O39" s="42"/>
      <c r="R39" s="187"/>
      <c r="S39" s="187"/>
      <c r="T39" s="187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ht="5" customHeight="1" x14ac:dyDescent="0.65">
      <c r="A40" s="13"/>
      <c r="B40" s="40"/>
      <c r="C40" s="10"/>
      <c r="E40" s="78"/>
      <c r="F40" s="158"/>
      <c r="G40" s="78"/>
      <c r="H40" s="79"/>
      <c r="I40" s="79"/>
      <c r="J40" s="79"/>
      <c r="K40" s="79"/>
      <c r="L40" s="79"/>
      <c r="M40" s="79"/>
      <c r="N40" s="79"/>
      <c r="O40" s="56"/>
      <c r="Q40" s="10"/>
      <c r="R40" s="187"/>
      <c r="S40" s="187"/>
      <c r="T40" s="187"/>
    </row>
    <row r="41" spans="1:35" ht="13.75" thickBot="1" x14ac:dyDescent="0.75">
      <c r="A41" s="11"/>
      <c r="B41" s="40"/>
      <c r="C41" s="80"/>
      <c r="D41" s="81"/>
      <c r="E41" s="41"/>
      <c r="F41" s="159"/>
      <c r="G41" s="41"/>
      <c r="H41" s="47" t="s">
        <v>101</v>
      </c>
      <c r="I41" s="41"/>
      <c r="J41" s="47" t="s">
        <v>100</v>
      </c>
      <c r="K41" s="41"/>
      <c r="L41" s="47" t="s">
        <v>101</v>
      </c>
      <c r="M41" s="41"/>
      <c r="N41" s="47" t="s">
        <v>100</v>
      </c>
      <c r="O41" s="42"/>
      <c r="Q41" s="10"/>
      <c r="R41" s="187"/>
      <c r="S41" s="187"/>
      <c r="T41" s="187"/>
    </row>
    <row r="42" spans="1:35" ht="5" customHeight="1" x14ac:dyDescent="0.65">
      <c r="A42" s="13"/>
      <c r="B42" s="49"/>
      <c r="C42" s="13"/>
      <c r="D42" s="14"/>
      <c r="E42" s="14"/>
      <c r="F42" s="15"/>
      <c r="G42" s="14"/>
      <c r="H42" s="15"/>
      <c r="I42" s="15"/>
      <c r="J42" s="15"/>
      <c r="K42" s="15"/>
      <c r="L42" s="15"/>
      <c r="M42" s="15"/>
      <c r="N42" s="15"/>
      <c r="O42" s="56"/>
      <c r="Q42" s="10"/>
      <c r="R42" s="11"/>
      <c r="S42" s="15"/>
      <c r="T42" s="15"/>
    </row>
    <row r="43" spans="1:35" s="88" customFormat="1" ht="16" customHeight="1" x14ac:dyDescent="0.6">
      <c r="A43" s="84"/>
      <c r="B43" s="85"/>
      <c r="C43" s="52" t="s">
        <v>111</v>
      </c>
      <c r="D43" s="53"/>
      <c r="E43" s="83"/>
      <c r="F43" s="130">
        <f>SUM('Grossmont Adult '!F44,GCCCD!F44,Sheet3!F44,Sheet4!F44,Sheet5!F44,Sheet6!F44,Sheet7!F44,Sheet8!F44,Sheet9!F44,Sheet10!F44,Sheet11!F44,Sheet12!F44,Sheet13!F44,Sheet14!F44,Sheet15!F44,Sheet16!F44,Sheet17!F44,Sheet18!F44,Sheet19!F44,Sheet20!F44)</f>
        <v>5879730</v>
      </c>
      <c r="G43" s="54"/>
      <c r="H43" s="130">
        <f>SUM('Grossmont Adult '!H44,GCCCD!H44,Sheet3!H44,Sheet4!H44,Sheet5!H44,Sheet6!H44,Sheet7!H44,Sheet8!H44,Sheet9!H44,Sheet10!H44,Sheet11!H44,Sheet12!H44,Sheet13!H44,Sheet14!H44,Sheet15!H44,Sheet16!H44,Sheet17!H44,Sheet18!H44,Sheet19!H44,Sheet20!H44)</f>
        <v>362779</v>
      </c>
      <c r="I43" s="86"/>
      <c r="J43" s="141">
        <f>IFERROR(H43/F43,0)</f>
        <v>6.1699942004139648E-2</v>
      </c>
      <c r="K43" s="86"/>
      <c r="L43" s="145"/>
      <c r="M43" s="87"/>
      <c r="N43" s="146"/>
      <c r="O43" s="42"/>
      <c r="P43" s="83"/>
      <c r="R43" s="89"/>
      <c r="S43" s="86"/>
      <c r="T43" s="90"/>
      <c r="U43" s="83"/>
      <c r="W43" s="83"/>
      <c r="Y43" s="83"/>
      <c r="AA43" s="83"/>
      <c r="AB43" s="83"/>
      <c r="AD43" s="83"/>
      <c r="AF43" s="83"/>
      <c r="AG43" s="91"/>
      <c r="AH43" s="83"/>
      <c r="AI43" s="83"/>
    </row>
    <row r="44" spans="1:35" s="99" customFormat="1" ht="6" customHeight="1" x14ac:dyDescent="0.6">
      <c r="A44" s="92"/>
      <c r="B44" s="93"/>
      <c r="C44" s="94"/>
      <c r="D44" s="95"/>
      <c r="E44" s="78"/>
      <c r="F44" s="79"/>
      <c r="G44" s="96"/>
      <c r="H44" s="79"/>
      <c r="I44" s="97"/>
      <c r="J44" s="142"/>
      <c r="K44" s="97"/>
      <c r="L44" s="79"/>
      <c r="M44" s="79"/>
      <c r="N44" s="142"/>
      <c r="O44" s="56"/>
      <c r="P44" s="98"/>
      <c r="R44" s="97"/>
      <c r="S44" s="97"/>
      <c r="T44" s="97"/>
      <c r="U44" s="98"/>
      <c r="W44" s="98"/>
      <c r="Y44" s="98"/>
      <c r="AA44" s="98"/>
      <c r="AB44" s="98"/>
      <c r="AD44" s="98"/>
      <c r="AF44" s="98"/>
      <c r="AG44" s="100"/>
      <c r="AH44" s="98"/>
      <c r="AI44" s="98"/>
    </row>
    <row r="45" spans="1:35" s="88" customFormat="1" ht="15.25" x14ac:dyDescent="0.6">
      <c r="A45" s="84"/>
      <c r="B45" s="85"/>
      <c r="C45" s="52" t="s">
        <v>110</v>
      </c>
      <c r="D45" s="53"/>
      <c r="E45" s="83"/>
      <c r="F45" s="130">
        <f>SUM('Grossmont Adult '!F46,GCCCD!F46,Sheet3!F46,Sheet4!F46,Sheet5!F46,Sheet6!F46,Sheet7!F46,Sheet8!F46,Sheet9!F46,Sheet10!F46,Sheet11!F46,Sheet12!F46,Sheet13!F46,Sheet14!F46,Sheet15!F46,Sheet16!F46,Sheet17!F46,Sheet18!F46,Sheet19!F46,Sheet20!F46)</f>
        <v>1528975</v>
      </c>
      <c r="G45" s="54"/>
      <c r="J45" s="143"/>
      <c r="K45" s="86"/>
      <c r="L45" s="130">
        <f>SUM('Grossmont Adult '!L46,GCCCD!L46,Sheet3!L46,Sheet4!L46,Sheet5!L46,Sheet6!L46,Sheet7!L46,Sheet8!L46,Sheet9!L46,Sheet10!L46,Sheet11!L46,Sheet12!L46,Sheet13!L46,Sheet14!L46,Sheet15!L46,Sheet16!L46,Sheet17!L46,Sheet18!L46,Sheet19!L46,Sheet20!L46)</f>
        <v>76448</v>
      </c>
      <c r="M45" s="87"/>
      <c r="N45" s="141">
        <f>IFERROR(L45/F45,0)</f>
        <v>4.999950947530208E-2</v>
      </c>
      <c r="O45" s="56"/>
      <c r="P45" s="83"/>
      <c r="R45" s="89"/>
      <c r="S45" s="86"/>
      <c r="T45" s="90"/>
      <c r="U45" s="83"/>
      <c r="W45" s="83"/>
      <c r="Y45" s="83"/>
      <c r="AA45" s="83"/>
      <c r="AB45" s="83"/>
      <c r="AD45" s="83"/>
      <c r="AF45" s="83"/>
      <c r="AG45" s="91"/>
      <c r="AH45" s="83"/>
      <c r="AI45" s="83"/>
    </row>
    <row r="46" spans="1:35" s="99" customFormat="1" ht="5" customHeight="1" thickBot="1" x14ac:dyDescent="0.8">
      <c r="A46" s="92"/>
      <c r="B46" s="93"/>
      <c r="C46" s="173"/>
      <c r="D46" s="173"/>
      <c r="E46" s="78"/>
      <c r="F46" s="102"/>
      <c r="G46" s="96"/>
      <c r="H46" s="102"/>
      <c r="I46" s="78"/>
      <c r="J46" s="144"/>
      <c r="K46" s="78"/>
      <c r="L46" s="103"/>
      <c r="M46" s="78"/>
      <c r="N46" s="144"/>
      <c r="O46" s="42"/>
      <c r="P46" s="98"/>
      <c r="R46" s="97"/>
      <c r="S46" s="97"/>
      <c r="T46" s="97"/>
      <c r="U46" s="98"/>
      <c r="W46" s="98"/>
      <c r="Y46" s="98"/>
      <c r="AA46" s="98"/>
      <c r="AB46" s="98"/>
      <c r="AD46" s="98"/>
      <c r="AF46" s="98"/>
      <c r="AG46" s="100"/>
      <c r="AH46" s="98"/>
      <c r="AI46" s="98"/>
    </row>
    <row r="47" spans="1:35" s="88" customFormat="1" ht="15.5" x14ac:dyDescent="0.6">
      <c r="A47" s="84"/>
      <c r="B47" s="85"/>
      <c r="C47" s="175" t="s">
        <v>0</v>
      </c>
      <c r="D47" s="176"/>
      <c r="E47" s="83"/>
      <c r="F47" s="132">
        <f>SUM(F43:F45)</f>
        <v>7408705</v>
      </c>
      <c r="G47" s="21"/>
      <c r="H47" s="132">
        <f>H43</f>
        <v>362779</v>
      </c>
      <c r="I47" s="83"/>
      <c r="J47" s="141">
        <f>IFERROR(H47/F47,0)</f>
        <v>4.8966587278073563E-2</v>
      </c>
      <c r="K47" s="86"/>
      <c r="L47" s="132">
        <f>L45</f>
        <v>76448</v>
      </c>
      <c r="M47" s="83"/>
      <c r="N47" s="141">
        <f>IFERROR(L47/F47,0)</f>
        <v>1.0318672426557677E-2</v>
      </c>
      <c r="O47" s="56"/>
      <c r="P47" s="83"/>
      <c r="R47" s="183"/>
      <c r="S47" s="183"/>
      <c r="T47" s="183"/>
      <c r="U47" s="83"/>
      <c r="W47" s="83"/>
      <c r="Y47" s="83"/>
      <c r="AA47" s="83"/>
      <c r="AB47" s="83"/>
      <c r="AD47" s="83"/>
      <c r="AF47" s="83"/>
      <c r="AG47" s="91"/>
      <c r="AH47" s="83"/>
      <c r="AI47" s="83"/>
    </row>
    <row r="48" spans="1:35" ht="13" customHeight="1" x14ac:dyDescent="0.65">
      <c r="B48" s="69"/>
      <c r="C48" s="104"/>
      <c r="D48" s="105"/>
      <c r="E48" s="106"/>
      <c r="F48" s="107"/>
      <c r="G48" s="106"/>
      <c r="H48" s="106"/>
      <c r="I48" s="108"/>
      <c r="J48" s="106"/>
      <c r="K48" s="108"/>
      <c r="L48" s="107"/>
      <c r="M48" s="108"/>
      <c r="N48" s="107"/>
      <c r="O48" s="73"/>
      <c r="P48" s="109"/>
      <c r="Q48" s="10"/>
      <c r="R48" s="11"/>
      <c r="S48" s="110"/>
      <c r="T48" s="11"/>
    </row>
    <row r="49" spans="1:35" ht="15.5" x14ac:dyDescent="0.65">
      <c r="B49" s="13"/>
      <c r="C49" s="111"/>
      <c r="D49" s="81"/>
      <c r="E49" s="21"/>
      <c r="F49" s="112"/>
      <c r="G49" s="110"/>
      <c r="H49" s="110"/>
      <c r="J49" s="110"/>
      <c r="K49" s="110"/>
      <c r="L49" s="112"/>
      <c r="M49" s="110"/>
      <c r="N49" s="112"/>
      <c r="Q49" s="110"/>
      <c r="R49" s="11"/>
      <c r="S49" s="21"/>
      <c r="T49" s="28"/>
    </row>
    <row r="50" spans="1:35" s="20" customFormat="1" ht="15.5" x14ac:dyDescent="0.6">
      <c r="A50" s="19"/>
      <c r="B50" s="29" t="s">
        <v>93</v>
      </c>
      <c r="C50" s="113"/>
      <c r="D50" s="114"/>
      <c r="E50" s="32"/>
      <c r="F50" s="33"/>
      <c r="G50" s="32"/>
      <c r="H50" s="32"/>
      <c r="I50" s="32"/>
      <c r="J50" s="32"/>
      <c r="K50" s="32"/>
      <c r="L50" s="33"/>
      <c r="M50" s="32"/>
      <c r="N50" s="33"/>
      <c r="Q50" s="32"/>
      <c r="R50" s="33"/>
      <c r="S50" s="32"/>
      <c r="T50" s="33"/>
      <c r="U50" s="32"/>
      <c r="V50" s="33"/>
      <c r="W50" s="32"/>
      <c r="X50" s="115"/>
      <c r="Y50" s="32"/>
      <c r="Z50" s="116"/>
      <c r="AA50" s="32"/>
      <c r="AB50" s="32"/>
    </row>
    <row r="51" spans="1:35" ht="15.25" x14ac:dyDescent="0.65">
      <c r="B51" s="34"/>
      <c r="C51" s="35"/>
      <c r="D51" s="36"/>
      <c r="E51" s="36"/>
      <c r="F51" s="37"/>
      <c r="G51" s="36"/>
      <c r="H51" s="36"/>
      <c r="I51" s="36"/>
      <c r="J51" s="36"/>
      <c r="K51" s="36"/>
      <c r="L51" s="37"/>
      <c r="M51" s="36"/>
      <c r="N51" s="37"/>
      <c r="O51" s="37"/>
      <c r="P51" s="37"/>
      <c r="Q51" s="36"/>
      <c r="R51" s="37"/>
      <c r="S51" s="36"/>
      <c r="T51" s="37"/>
      <c r="U51" s="36"/>
      <c r="V51" s="37"/>
      <c r="W51" s="36"/>
      <c r="X51" s="37"/>
      <c r="Y51" s="36"/>
      <c r="Z51" s="38"/>
      <c r="AA51" s="39"/>
      <c r="AD51" s="10"/>
      <c r="AF51" s="10"/>
      <c r="AG51" s="10"/>
      <c r="AH51" s="10"/>
      <c r="AI51" s="10"/>
    </row>
    <row r="52" spans="1:35" ht="28" customHeight="1" x14ac:dyDescent="0.6">
      <c r="A52" s="10"/>
      <c r="B52" s="40"/>
      <c r="C52" s="160"/>
      <c r="D52" s="160"/>
      <c r="F52" s="161" t="s">
        <v>81</v>
      </c>
      <c r="G52" s="162"/>
      <c r="H52" s="163"/>
      <c r="I52" s="41"/>
      <c r="J52" s="164" t="s">
        <v>82</v>
      </c>
      <c r="K52" s="165"/>
      <c r="L52" s="166"/>
      <c r="M52" s="41"/>
      <c r="N52" s="164" t="s">
        <v>2</v>
      </c>
      <c r="O52" s="165"/>
      <c r="P52" s="166"/>
      <c r="Q52" s="41"/>
      <c r="R52" s="157" t="s">
        <v>3</v>
      </c>
      <c r="S52" s="41"/>
      <c r="T52" s="157" t="s">
        <v>6</v>
      </c>
      <c r="U52" s="41"/>
      <c r="V52" s="157" t="s">
        <v>4</v>
      </c>
      <c r="W52" s="41"/>
      <c r="X52" s="157" t="s">
        <v>7</v>
      </c>
      <c r="Y52" s="41"/>
      <c r="Z52" s="157" t="s">
        <v>0</v>
      </c>
      <c r="AA52" s="42"/>
      <c r="AD52" s="10"/>
      <c r="AF52" s="10"/>
      <c r="AG52" s="10"/>
      <c r="AH52" s="10"/>
      <c r="AI52" s="10"/>
    </row>
    <row r="53" spans="1:35" ht="9" customHeight="1" x14ac:dyDescent="0.6">
      <c r="A53" s="10"/>
      <c r="B53" s="40"/>
      <c r="C53" s="160"/>
      <c r="D53" s="160"/>
      <c r="F53" s="43"/>
      <c r="J53" s="167"/>
      <c r="K53" s="168"/>
      <c r="L53" s="169"/>
      <c r="N53" s="167"/>
      <c r="O53" s="168"/>
      <c r="P53" s="169"/>
      <c r="R53" s="158"/>
      <c r="T53" s="158"/>
      <c r="V53" s="158"/>
      <c r="X53" s="158"/>
      <c r="Z53" s="158"/>
      <c r="AA53" s="42"/>
      <c r="AD53" s="10"/>
      <c r="AF53" s="10"/>
      <c r="AG53" s="10"/>
      <c r="AH53" s="10"/>
      <c r="AI53" s="10"/>
    </row>
    <row r="54" spans="1:35" s="45" customFormat="1" ht="26.75" thickBot="1" x14ac:dyDescent="0.75">
      <c r="B54" s="46"/>
      <c r="C54" s="160"/>
      <c r="D54" s="160"/>
      <c r="E54" s="41"/>
      <c r="F54" s="47" t="s">
        <v>1</v>
      </c>
      <c r="G54" s="41"/>
      <c r="H54" s="47" t="s">
        <v>89</v>
      </c>
      <c r="J54" s="170"/>
      <c r="K54" s="171"/>
      <c r="L54" s="172"/>
      <c r="N54" s="170"/>
      <c r="O54" s="171"/>
      <c r="P54" s="172"/>
      <c r="R54" s="159"/>
      <c r="T54" s="159"/>
      <c r="V54" s="159"/>
      <c r="X54" s="159"/>
      <c r="Z54" s="159"/>
      <c r="AA54" s="48"/>
      <c r="AB54" s="41"/>
    </row>
    <row r="55" spans="1:35" s="16" customFormat="1" ht="2.5" customHeight="1" x14ac:dyDescent="0.65">
      <c r="A55" s="9"/>
      <c r="B55" s="49"/>
      <c r="C55" s="50"/>
      <c r="D55" s="14"/>
      <c r="E55" s="15"/>
      <c r="F55" s="15"/>
      <c r="G55" s="15"/>
      <c r="H55" s="15"/>
      <c r="I55" s="15"/>
      <c r="J55" s="15"/>
      <c r="K55" s="15"/>
      <c r="L55" s="15"/>
      <c r="M55" s="15"/>
      <c r="N55" s="15"/>
      <c r="Q55" s="15"/>
      <c r="R55" s="15"/>
      <c r="S55" s="15"/>
      <c r="T55" s="15"/>
      <c r="U55" s="15"/>
      <c r="V55" s="15"/>
      <c r="W55" s="15"/>
      <c r="X55" s="15"/>
      <c r="Y55" s="15"/>
      <c r="Z55" s="17"/>
      <c r="AA55" s="18"/>
      <c r="AB55" s="15"/>
    </row>
    <row r="56" spans="1:35" s="16" customFormat="1" ht="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ht="17" customHeight="1" x14ac:dyDescent="0.65">
      <c r="B57" s="51"/>
      <c r="C57" s="188" t="s">
        <v>95</v>
      </c>
      <c r="D57" s="189" t="s">
        <v>83</v>
      </c>
      <c r="E57" s="21"/>
      <c r="F57" s="134">
        <f>SUM('Grossmont Adult '!F58,GCCCD!F58,Sheet3!F58,Sheet4!F58,Sheet5!F58,Sheet6!F58,Sheet7!F58,Sheet8!F58,Sheet9!F58,Sheet10!F58,Sheet11!F58,Sheet12!F58,Sheet13!F58,Sheet14!F58,Sheet15!F58,Sheet16!F58,Sheet17!F58,Sheet18!F58,Sheet19!F58,Sheet20!F58)</f>
        <v>750000</v>
      </c>
      <c r="G57" s="21"/>
      <c r="H57" s="134">
        <f>SUM('Grossmont Adult '!H58,GCCCD!H58,Sheet3!H58,Sheet4!H58,Sheet5!H58,Sheet6!H58,Sheet7!H58,Sheet8!H58,Sheet9!H58,Sheet10!H58,Sheet11!H58,Sheet12!H58,Sheet13!H58,Sheet14!H58,Sheet15!H58,Sheet16!H58,Sheet17!H58,Sheet18!H58,Sheet19!H58,Sheet20!H58)</f>
        <v>428600</v>
      </c>
      <c r="I57" s="21"/>
      <c r="J57" s="190">
        <f>SUM('Grossmont Adult '!J58,GCCCD!J58,Sheet3!J58,Sheet4!J58,Sheet5!J58,Sheet6!J58,Sheet7!J58,Sheet8!J58,Sheet9!J58,Sheet10!J58,Sheet11!J58,Sheet12!J58,Sheet13!J58,Sheet14!J58,Sheet15!J58,Sheet16!J58,Sheet17!J58,Sheet18!J58,Sheet19!J58,Sheet20!J58)</f>
        <v>219826</v>
      </c>
      <c r="K57" s="191"/>
      <c r="L57" s="192"/>
      <c r="M57" s="21"/>
      <c r="N57" s="190">
        <f>SUM('Grossmont Adult '!N58,GCCCD!N58,Sheet3!N58,Sheet4!N58,Sheet5!N58,Sheet6!N58,Sheet7!N58,Sheet8!N58,Sheet9!N58,Sheet10!N58,Sheet11!N58,Sheet12!N58,Sheet13!N58,Sheet14!N58,Sheet15!N58,Sheet16!N58,Sheet17!N58,Sheet18!N58,Sheet19!N58,Sheet20!N58)</f>
        <v>499723</v>
      </c>
      <c r="O57" s="191"/>
      <c r="P57" s="192"/>
      <c r="Q57" s="21"/>
      <c r="R57" s="134">
        <f>SUM('Grossmont Adult '!R58,GCCCD!R58,Sheet3!R58,Sheet4!R58,Sheet5!R58,Sheet6!R58,Sheet7!R58,Sheet8!R58,Sheet9!R58,Sheet10!R58,Sheet11!R58,Sheet12!R58,Sheet13!R58,Sheet14!R58,Sheet15!R58,Sheet16!R58,Sheet17!R58,Sheet18!R58,Sheet19!R58,Sheet20!R58)</f>
        <v>639825</v>
      </c>
      <c r="S57" s="21"/>
      <c r="T57" s="134">
        <f>SUM('Grossmont Adult '!T58,GCCCD!T58,Sheet3!T58,Sheet4!T58,Sheet5!T58,Sheet6!T58,Sheet7!T58,Sheet8!T58,Sheet9!T58,Sheet10!T58,Sheet11!T58,Sheet12!T58,Sheet13!T58,Sheet14!T58,Sheet15!T58,Sheet16!T58,Sheet17!T58,Sheet18!T58,Sheet19!T58,Sheet20!T58)</f>
        <v>0</v>
      </c>
      <c r="U57" s="21"/>
      <c r="V57" s="134">
        <f>SUM('Grossmont Adult '!V58,GCCCD!V58,Sheet3!V58,Sheet4!V58,Sheet5!V58,Sheet6!V58,Sheet7!V58,Sheet8!V58,Sheet9!V58,Sheet10!V58,Sheet11!V58,Sheet12!V58,Sheet13!V58,Sheet14!V58,Sheet15!V58,Sheet16!V58,Sheet17!V58,Sheet18!V58,Sheet19!V58,Sheet20!V58)</f>
        <v>4094153</v>
      </c>
      <c r="W57" s="21"/>
      <c r="X57" s="134">
        <f>SUM('Grossmont Adult '!X58,GCCCD!X58,Sheet3!X58,Sheet4!X58,Sheet5!X58,Sheet6!X58,Sheet7!X58,Sheet8!X58,Sheet9!X58,Sheet10!X58,Sheet11!X58,Sheet12!X58,Sheet13!X58,Sheet14!X58,Sheet15!X58,Sheet16!X58,Sheet17!X58,Sheet18!X58,Sheet19!X58,Sheet20!X58)</f>
        <v>2121805</v>
      </c>
      <c r="Y57" s="54"/>
      <c r="Z57" s="131">
        <f>SUM(F57:X57)</f>
        <v>8753932</v>
      </c>
      <c r="AA57" s="56"/>
      <c r="AB57" s="57"/>
      <c r="AD57" s="10"/>
      <c r="AF57" s="10"/>
      <c r="AG57" s="10"/>
      <c r="AH57" s="10"/>
      <c r="AI57" s="10"/>
    </row>
    <row r="58" spans="1:35" s="16" customFormat="1" ht="5" customHeight="1" x14ac:dyDescent="0.65">
      <c r="A58" s="9"/>
      <c r="B58" s="49"/>
      <c r="C58" s="50"/>
      <c r="D58" s="14"/>
      <c r="E58" s="15"/>
      <c r="F58" s="135"/>
      <c r="G58" s="136"/>
      <c r="H58" s="135"/>
      <c r="I58" s="137"/>
      <c r="J58" s="135"/>
      <c r="K58" s="135"/>
      <c r="L58" s="135"/>
      <c r="M58" s="137"/>
      <c r="N58" s="135"/>
      <c r="O58" s="135"/>
      <c r="P58" s="135"/>
      <c r="Q58" s="136"/>
      <c r="R58" s="135"/>
      <c r="S58" s="138"/>
      <c r="T58" s="135"/>
      <c r="U58" s="138"/>
      <c r="V58" s="135"/>
      <c r="W58" s="138"/>
      <c r="X58" s="135"/>
      <c r="Y58" s="62"/>
      <c r="Z58" s="11"/>
      <c r="AA58" s="18"/>
      <c r="AB58" s="15"/>
    </row>
    <row r="59" spans="1:35" ht="17" customHeight="1" x14ac:dyDescent="0.65">
      <c r="B59" s="51"/>
      <c r="C59" s="188" t="s">
        <v>96</v>
      </c>
      <c r="D59" s="189" t="s">
        <v>84</v>
      </c>
      <c r="E59" s="21"/>
      <c r="F59" s="134">
        <f>SUM('Grossmont Adult '!F60,GCCCD!F60,Sheet3!F60,Sheet4!F60,Sheet5!F60,Sheet6!F60,Sheet7!F60,Sheet8!F60,Sheet9!F60,Sheet10!F60,Sheet11!F60,Sheet12!F60,Sheet13!F60,Sheet14!F60,Sheet15!F60,Sheet16!F60,Sheet17!F60,Sheet18!F60,Sheet19!F60,Sheet20!F60)</f>
        <v>1500000</v>
      </c>
      <c r="G59" s="21"/>
      <c r="H59" s="134">
        <f>SUM('Grossmont Adult '!H60,GCCCD!H60,Sheet3!H60,Sheet4!H60,Sheet5!H60,Sheet6!H60,Sheet7!H60,Sheet8!H60,Sheet9!H60,Sheet10!H60,Sheet11!H60,Sheet12!H60,Sheet13!H60,Sheet14!H60,Sheet15!H60,Sheet16!H60,Sheet17!H60,Sheet18!H60,Sheet19!H60,Sheet20!H60)</f>
        <v>550500</v>
      </c>
      <c r="I59" s="21"/>
      <c r="J59" s="190">
        <f>SUM('Grossmont Adult '!J60,GCCCD!J60,Sheet3!J60,Sheet4!J60,Sheet5!J60,Sheet6!J60,Sheet7!J60,Sheet8!J60,Sheet9!J60,Sheet10!J60,Sheet11!J60,Sheet12!J60,Sheet13!J60,Sheet14!J60,Sheet15!J60,Sheet16!J60,Sheet17!J60,Sheet18!J60,Sheet19!J60,Sheet20!J60)</f>
        <v>339647</v>
      </c>
      <c r="K59" s="191"/>
      <c r="L59" s="192"/>
      <c r="M59" s="21"/>
      <c r="N59" s="190">
        <f>SUM('Grossmont Adult '!N60,GCCCD!N60,Sheet3!N60,Sheet4!N60,Sheet5!N60,Sheet6!N60,Sheet7!N60,Sheet8!N60,Sheet9!N60,Sheet10!N60,Sheet11!N60,Sheet12!N60,Sheet13!N60,Sheet14!N60,Sheet15!N60,Sheet16!N60,Sheet17!N60,Sheet18!N60,Sheet19!N60,Sheet20!N60)</f>
        <v>0</v>
      </c>
      <c r="O59" s="191"/>
      <c r="P59" s="192"/>
      <c r="Q59" s="21"/>
      <c r="R59" s="134">
        <f>SUM('Grossmont Adult '!R60,GCCCD!R60,Sheet3!R60,Sheet4!R60,Sheet5!R60,Sheet6!R60,Sheet7!R60,Sheet8!R60,Sheet9!R60,Sheet10!R60,Sheet11!R60,Sheet12!R60,Sheet13!R60,Sheet14!R60,Sheet15!R60,Sheet16!R60,Sheet17!R60,Sheet18!R60,Sheet19!R60,Sheet20!R60)</f>
        <v>778042</v>
      </c>
      <c r="S59" s="21"/>
      <c r="T59" s="134">
        <f>SUM('Grossmont Adult '!T60,GCCCD!T60,Sheet3!T60,Sheet4!T60,Sheet5!T60,Sheet6!T60,Sheet7!T60,Sheet8!T60,Sheet9!T60,Sheet10!T60,Sheet11!T60,Sheet12!T60,Sheet13!T60,Sheet14!T60,Sheet15!T60,Sheet16!T60,Sheet17!T60,Sheet18!T60,Sheet19!T60,Sheet20!T60)</f>
        <v>0</v>
      </c>
      <c r="U59" s="21"/>
      <c r="V59" s="134">
        <f>SUM('Grossmont Adult '!V60,GCCCD!V60,Sheet3!V60,Sheet4!V60,Sheet5!V60,Sheet6!V60,Sheet7!V60,Sheet8!V60,Sheet9!V60,Sheet10!V60,Sheet11!V60,Sheet12!V60,Sheet13!V60,Sheet14!V60,Sheet15!V60,Sheet16!V60,Sheet17!V60,Sheet18!V60,Sheet19!V60,Sheet20!V60)</f>
        <v>2723241</v>
      </c>
      <c r="W59" s="21"/>
      <c r="X59" s="134">
        <f>SUM('Grossmont Adult '!X60,GCCCD!X60,Sheet3!X60,Sheet4!X60,Sheet5!X60,Sheet6!X60,Sheet7!X60,Sheet8!X60,Sheet9!X60,Sheet10!X60,Sheet11!X60,Sheet12!X60,Sheet13!X60,Sheet14!X60,Sheet15!X60,Sheet16!X60,Sheet17!X60,Sheet18!X60,Sheet19!X60,Sheet20!X60)</f>
        <v>0</v>
      </c>
      <c r="Y59" s="54"/>
      <c r="Z59" s="131">
        <f>SUM(F59:X59)</f>
        <v>5891430</v>
      </c>
      <c r="AA59" s="56"/>
      <c r="AB59" s="57"/>
      <c r="AD59" s="10"/>
      <c r="AF59" s="10"/>
      <c r="AG59" s="10"/>
      <c r="AH59" s="10"/>
      <c r="AI59" s="10"/>
    </row>
    <row r="60" spans="1:35" s="16" customFormat="1" ht="5" customHeight="1" x14ac:dyDescent="0.65">
      <c r="A60" s="9"/>
      <c r="B60" s="49"/>
      <c r="C60" s="50"/>
      <c r="D60" s="14"/>
      <c r="E60" s="15"/>
      <c r="F60" s="135"/>
      <c r="G60" s="136"/>
      <c r="H60" s="135"/>
      <c r="I60" s="137"/>
      <c r="J60" s="135"/>
      <c r="K60" s="135"/>
      <c r="L60" s="135"/>
      <c r="M60" s="137"/>
      <c r="N60" s="135"/>
      <c r="O60" s="135"/>
      <c r="P60" s="135"/>
      <c r="Q60" s="136"/>
      <c r="R60" s="135"/>
      <c r="S60" s="138"/>
      <c r="T60" s="135"/>
      <c r="U60" s="138"/>
      <c r="V60" s="135"/>
      <c r="W60" s="138"/>
      <c r="X60" s="135"/>
      <c r="Y60" s="62"/>
      <c r="Z60" s="11"/>
      <c r="AA60" s="18"/>
      <c r="AB60" s="15"/>
    </row>
    <row r="61" spans="1:35" ht="17" customHeight="1" x14ac:dyDescent="0.65">
      <c r="B61" s="51"/>
      <c r="C61" s="188" t="s">
        <v>97</v>
      </c>
      <c r="D61" s="189" t="s">
        <v>85</v>
      </c>
      <c r="E61" s="21"/>
      <c r="F61" s="134">
        <f>SUM('Grossmont Adult '!F62,GCCCD!F62,Sheet3!F62,Sheet4!F62,Sheet5!F62,Sheet6!F62,Sheet7!F62,Sheet8!F62,Sheet9!F62,Sheet10!F62,Sheet11!F62,Sheet12!F62,Sheet13!F62,Sheet14!F62,Sheet15!F62,Sheet16!F62,Sheet17!F62,Sheet18!F62,Sheet19!F62,Sheet20!F62)</f>
        <v>3629730</v>
      </c>
      <c r="G61" s="21"/>
      <c r="H61" s="134">
        <f>SUM('Grossmont Adult '!H62,GCCCD!H62,Sheet3!H62,Sheet4!H62,Sheet5!H62,Sheet6!H62,Sheet7!H62,Sheet8!H62,Sheet9!H62,Sheet10!H62,Sheet11!H62,Sheet12!H62,Sheet13!H62,Sheet14!H62,Sheet15!H62,Sheet16!H62,Sheet17!H62,Sheet18!H62,Sheet19!H62,Sheet20!H62)</f>
        <v>378980</v>
      </c>
      <c r="I61" s="21"/>
      <c r="J61" s="190">
        <f>SUM('Grossmont Adult '!J62,GCCCD!J62,Sheet3!J62,Sheet4!J62,Sheet5!J62,Sheet6!J62,Sheet7!J62,Sheet8!J62,Sheet9!J62,Sheet10!J62,Sheet11!J62,Sheet12!J62,Sheet13!J62,Sheet14!J62,Sheet15!J62,Sheet16!J62,Sheet17!J62,Sheet18!J62,Sheet19!J62,Sheet20!J62)</f>
        <v>571924</v>
      </c>
      <c r="K61" s="191"/>
      <c r="L61" s="192"/>
      <c r="M61" s="21"/>
      <c r="N61" s="190">
        <f>SUM('Grossmont Adult '!N62,GCCCD!N62,Sheet3!N62,Sheet4!N62,Sheet5!N62,Sheet6!N62,Sheet7!N62,Sheet8!N62,Sheet9!N62,Sheet10!N62,Sheet11!N62,Sheet12!N62,Sheet13!N62,Sheet14!N62,Sheet15!N62,Sheet16!N62,Sheet17!N62,Sheet18!N62,Sheet19!N62,Sheet20!N62)</f>
        <v>760194</v>
      </c>
      <c r="O61" s="191"/>
      <c r="P61" s="192"/>
      <c r="Q61" s="21"/>
      <c r="R61" s="134">
        <f>SUM('Grossmont Adult '!R62,GCCCD!R62,Sheet3!R62,Sheet4!R62,Sheet5!R62,Sheet6!R62,Sheet7!R62,Sheet8!R62,Sheet9!R62,Sheet10!R62,Sheet11!R62,Sheet12!R62,Sheet13!R62,Sheet14!R62,Sheet15!R62,Sheet16!R62,Sheet17!R62,Sheet18!R62,Sheet19!R62,Sheet20!R62)</f>
        <v>145619</v>
      </c>
      <c r="S61" s="21"/>
      <c r="T61" s="134">
        <f>SUM('Grossmont Adult '!T62,GCCCD!T62,Sheet3!T62,Sheet4!T62,Sheet5!T62,Sheet6!T62,Sheet7!T62,Sheet8!T62,Sheet9!T62,Sheet10!T62,Sheet11!T62,Sheet12!T62,Sheet13!T62,Sheet14!T62,Sheet15!T62,Sheet16!T62,Sheet17!T62,Sheet18!T62,Sheet19!T62,Sheet20!T62)</f>
        <v>0</v>
      </c>
      <c r="U61" s="21"/>
      <c r="V61" s="134">
        <f>SUM('Grossmont Adult '!V62,GCCCD!V62,Sheet3!V62,Sheet4!V62,Sheet5!V62,Sheet6!V62,Sheet7!V62,Sheet8!V62,Sheet9!V62,Sheet10!V62,Sheet11!V62,Sheet12!V62,Sheet13!V62,Sheet14!V62,Sheet15!V62,Sheet16!V62,Sheet17!V62,Sheet18!V62,Sheet19!V62,Sheet20!V62)</f>
        <v>252963</v>
      </c>
      <c r="W61" s="21"/>
      <c r="X61" s="134">
        <f>SUM('Grossmont Adult '!X62,GCCCD!X62,Sheet3!X62,Sheet4!X62,Sheet5!X62,Sheet6!X62,Sheet7!X62,Sheet8!X62,Sheet9!X62,Sheet10!X62,Sheet11!X62,Sheet12!X62,Sheet13!X62,Sheet14!X62,Sheet15!X62,Sheet16!X62,Sheet17!X62,Sheet18!X62,Sheet19!X62,Sheet20!X62)</f>
        <v>0</v>
      </c>
      <c r="Y61" s="54"/>
      <c r="Z61" s="131">
        <f>SUM(F61:X61)</f>
        <v>5739410</v>
      </c>
      <c r="AA61" s="56"/>
      <c r="AB61" s="57"/>
      <c r="AD61" s="10"/>
      <c r="AF61" s="10"/>
      <c r="AG61" s="10"/>
      <c r="AH61" s="10"/>
      <c r="AI61" s="10"/>
    </row>
    <row r="62" spans="1:35" s="16" customFormat="1" ht="5" customHeight="1" x14ac:dyDescent="0.65">
      <c r="A62" s="9"/>
      <c r="B62" s="49"/>
      <c r="C62" s="50"/>
      <c r="D62" s="14"/>
      <c r="E62" s="15"/>
      <c r="F62" s="135"/>
      <c r="G62" s="136"/>
      <c r="H62" s="135"/>
      <c r="I62" s="137"/>
      <c r="J62" s="135"/>
      <c r="K62" s="135"/>
      <c r="L62" s="135"/>
      <c r="M62" s="137"/>
      <c r="N62" s="135"/>
      <c r="O62" s="135"/>
      <c r="P62" s="135"/>
      <c r="Q62" s="136"/>
      <c r="R62" s="135"/>
      <c r="S62" s="138"/>
      <c r="T62" s="135"/>
      <c r="U62" s="138"/>
      <c r="V62" s="135"/>
      <c r="W62" s="138"/>
      <c r="X62" s="135"/>
      <c r="Y62" s="62"/>
      <c r="Z62" s="11"/>
      <c r="AA62" s="18"/>
      <c r="AB62" s="15"/>
    </row>
    <row r="63" spans="1:35" ht="17" customHeight="1" x14ac:dyDescent="0.65">
      <c r="B63" s="51"/>
      <c r="C63" s="188" t="s">
        <v>98</v>
      </c>
      <c r="D63" s="189" t="s">
        <v>86</v>
      </c>
      <c r="E63" s="21"/>
      <c r="F63" s="134">
        <f>SUM('Grossmont Adult '!F64,GCCCD!F64,Sheet3!F64,Sheet4!F64,Sheet5!F64,Sheet6!F64,Sheet7!F64,Sheet8!F64,Sheet9!F64,Sheet10!F64,Sheet11!F64,Sheet12!F64,Sheet13!F64,Sheet14!F64,Sheet15!F64,Sheet16!F64,Sheet17!F64,Sheet18!F64,Sheet19!F64,Sheet20!F64)</f>
        <v>0</v>
      </c>
      <c r="G63" s="21"/>
      <c r="H63" s="134">
        <f>SUM('Grossmont Adult '!H64,GCCCD!H64,Sheet3!H64,Sheet4!H64,Sheet5!H64,Sheet6!H64,Sheet7!H64,Sheet8!H64,Sheet9!H64,Sheet10!H64,Sheet11!H64,Sheet12!H64,Sheet13!H64,Sheet14!H64,Sheet15!H64,Sheet16!H64,Sheet17!H64,Sheet18!H64,Sheet19!H64,Sheet20!H64)</f>
        <v>34000</v>
      </c>
      <c r="I63" s="21"/>
      <c r="J63" s="190">
        <f>SUM('Grossmont Adult '!J64,GCCCD!J64,Sheet3!J64,Sheet4!J64,Sheet5!J64,Sheet6!J64,Sheet7!J64,Sheet8!J64,Sheet9!J64,Sheet10!J64,Sheet11!J64,Sheet12!J64,Sheet13!J64,Sheet14!J64,Sheet15!J64,Sheet16!J64,Sheet17!J64,Sheet18!J64,Sheet19!J64,Sheet20!J64)</f>
        <v>92800</v>
      </c>
      <c r="K63" s="191"/>
      <c r="L63" s="192"/>
      <c r="M63" s="21"/>
      <c r="N63" s="190">
        <f>SUM('Grossmont Adult '!N64,GCCCD!N64,Sheet3!N64,Sheet4!N64,Sheet5!N64,Sheet6!N64,Sheet7!N64,Sheet8!N64,Sheet9!N64,Sheet10!N64,Sheet11!N64,Sheet12!N64,Sheet13!N64,Sheet14!N64,Sheet15!N64,Sheet16!N64,Sheet17!N64,Sheet18!N64,Sheet19!N64,Sheet20!N64)</f>
        <v>95664</v>
      </c>
      <c r="O63" s="191"/>
      <c r="P63" s="192"/>
      <c r="Q63" s="21"/>
      <c r="R63" s="134">
        <f>SUM('Grossmont Adult '!R64,GCCCD!R64,Sheet3!R64,Sheet4!R64,Sheet5!R64,Sheet6!R64,Sheet7!R64,Sheet8!R64,Sheet9!R64,Sheet10!R64,Sheet11!R64,Sheet12!R64,Sheet13!R64,Sheet14!R64,Sheet15!R64,Sheet16!R64,Sheet17!R64,Sheet18!R64,Sheet19!R64,Sheet20!R64)</f>
        <v>36350</v>
      </c>
      <c r="S63" s="21"/>
      <c r="T63" s="134">
        <f>SUM('Grossmont Adult '!T64,GCCCD!T64,Sheet3!T64,Sheet4!T64,Sheet5!T64,Sheet6!T64,Sheet7!T64,Sheet8!T64,Sheet9!T64,Sheet10!T64,Sheet11!T64,Sheet12!T64,Sheet13!T64,Sheet14!T64,Sheet15!T64,Sheet16!T64,Sheet17!T64,Sheet18!T64,Sheet19!T64,Sheet20!T64)</f>
        <v>0</v>
      </c>
      <c r="U63" s="21"/>
      <c r="V63" s="134">
        <f>SUM('Grossmont Adult '!V64,GCCCD!V64,Sheet3!V64,Sheet4!V64,Sheet5!V64,Sheet6!V64,Sheet7!V64,Sheet8!V64,Sheet9!V64,Sheet10!V64,Sheet11!V64,Sheet12!V64,Sheet13!V64,Sheet14!V64,Sheet15!V64,Sheet16!V64,Sheet17!V64,Sheet18!V64,Sheet19!V64,Sheet20!V64)</f>
        <v>253325</v>
      </c>
      <c r="W63" s="21"/>
      <c r="X63" s="134">
        <f>SUM('Grossmont Adult '!X64,GCCCD!X64,Sheet3!X64,Sheet4!X64,Sheet5!X64,Sheet6!X64,Sheet7!X64,Sheet8!X64,Sheet9!X64,Sheet10!X64,Sheet11!X64,Sheet12!X64,Sheet13!X64,Sheet14!X64,Sheet15!X64,Sheet16!X64,Sheet17!X64,Sheet18!X64,Sheet19!X64,Sheet20!X64)</f>
        <v>0</v>
      </c>
      <c r="Y63" s="54"/>
      <c r="Z63" s="131">
        <f>SUM(F63:X63)</f>
        <v>512139</v>
      </c>
      <c r="AA63" s="56"/>
      <c r="AB63" s="57"/>
      <c r="AD63" s="10"/>
      <c r="AF63" s="10"/>
      <c r="AG63" s="10"/>
      <c r="AH63" s="10"/>
      <c r="AI63" s="10"/>
    </row>
    <row r="64" spans="1:35" s="16" customFormat="1" ht="5" customHeight="1" x14ac:dyDescent="0.65">
      <c r="A64" s="9"/>
      <c r="B64" s="49"/>
      <c r="C64" s="50"/>
      <c r="D64" s="14"/>
      <c r="E64" s="15"/>
      <c r="F64" s="135"/>
      <c r="G64" s="136"/>
      <c r="H64" s="135"/>
      <c r="I64" s="137"/>
      <c r="J64" s="135"/>
      <c r="K64" s="135"/>
      <c r="L64" s="135"/>
      <c r="M64" s="137"/>
      <c r="N64" s="135"/>
      <c r="O64" s="135"/>
      <c r="P64" s="135"/>
      <c r="Q64" s="136"/>
      <c r="R64" s="135"/>
      <c r="S64" s="138"/>
      <c r="T64" s="135"/>
      <c r="U64" s="138"/>
      <c r="V64" s="135"/>
      <c r="W64" s="138"/>
      <c r="X64" s="135"/>
      <c r="Y64" s="62"/>
      <c r="Z64" s="11"/>
      <c r="AA64" s="18"/>
      <c r="AB64" s="15"/>
    </row>
    <row r="65" spans="1:35" s="11" customFormat="1" ht="17" customHeight="1" x14ac:dyDescent="0.65">
      <c r="A65" s="9"/>
      <c r="B65" s="51"/>
      <c r="C65" s="188" t="s">
        <v>117</v>
      </c>
      <c r="D65" s="189" t="s">
        <v>87</v>
      </c>
      <c r="E65" s="21"/>
      <c r="F65" s="134">
        <f>SUM('Grossmont Adult '!F66,GCCCD!F66,Sheet3!F66,Sheet4!F66,Sheet5!F66,Sheet6!F66,Sheet7!F66,Sheet8!F66,Sheet9!F66,Sheet10!F66,Sheet11!F66,Sheet12!F66,Sheet13!F66,Sheet14!F66,Sheet15!F66,Sheet16!F66,Sheet17!F66,Sheet18!F66,Sheet19!F66,Sheet20!F66)</f>
        <v>0</v>
      </c>
      <c r="G65" s="21"/>
      <c r="H65" s="134">
        <f>SUM('Grossmont Adult '!H66,GCCCD!H66,Sheet3!H66,Sheet4!H66,Sheet5!H66,Sheet6!H66,Sheet7!H66,Sheet8!H66,Sheet9!H66,Sheet10!H66,Sheet11!H66,Sheet12!H66,Sheet13!H66,Sheet14!H66,Sheet15!H66,Sheet16!H66,Sheet17!H66,Sheet18!H66,Sheet19!H66,Sheet20!H66)</f>
        <v>60447</v>
      </c>
      <c r="I65" s="21"/>
      <c r="J65" s="190">
        <f>SUM('Grossmont Adult '!J66,GCCCD!J66,Sheet3!J66,Sheet4!J66,Sheet5!J66,Sheet6!J66,Sheet7!J66,Sheet8!J66,Sheet9!J66,Sheet10!J66,Sheet11!J66,Sheet12!J66,Sheet13!J66,Sheet14!J66,Sheet15!J66,Sheet16!J66,Sheet17!J66,Sheet18!J66,Sheet19!J66,Sheet20!J66)</f>
        <v>118938</v>
      </c>
      <c r="K65" s="191"/>
      <c r="L65" s="192"/>
      <c r="M65" s="21"/>
      <c r="N65" s="190">
        <f>SUM('Grossmont Adult '!N66,GCCCD!N66,Sheet3!N66,Sheet4!N66,Sheet5!N66,Sheet6!N66,Sheet7!N66,Sheet8!N66,Sheet9!N66,Sheet10!N66,Sheet11!N66,Sheet12!N66,Sheet13!N66,Sheet14!N66,Sheet15!N66,Sheet16!N66,Sheet17!N66,Sheet18!N66,Sheet19!N66,Sheet20!N66)</f>
        <v>0</v>
      </c>
      <c r="O65" s="191"/>
      <c r="P65" s="192"/>
      <c r="Q65" s="21"/>
      <c r="R65" s="134">
        <f>SUM('Grossmont Adult '!R66,GCCCD!R66,Sheet3!R66,Sheet4!R66,Sheet5!R66,Sheet6!R66,Sheet7!R66,Sheet8!R66,Sheet9!R66,Sheet10!R66,Sheet11!R66,Sheet12!R66,Sheet13!R66,Sheet14!R66,Sheet15!R66,Sheet16!R66,Sheet17!R66,Sheet18!R66,Sheet19!R66,Sheet20!R66)</f>
        <v>0</v>
      </c>
      <c r="S65" s="21"/>
      <c r="T65" s="134">
        <f>SUM('Grossmont Adult '!T66,GCCCD!T66,Sheet3!T66,Sheet4!T66,Sheet5!T66,Sheet6!T66,Sheet7!T66,Sheet8!T66,Sheet9!T66,Sheet10!T66,Sheet11!T66,Sheet12!T66,Sheet13!T66,Sheet14!T66,Sheet15!T66,Sheet16!T66,Sheet17!T66,Sheet18!T66,Sheet19!T66,Sheet20!T66)</f>
        <v>0</v>
      </c>
      <c r="U65" s="21"/>
      <c r="V65" s="134">
        <f>SUM('Grossmont Adult '!V66,GCCCD!V66,Sheet3!V66,Sheet4!V66,Sheet5!V66,Sheet6!V66,Sheet7!V66,Sheet8!V66,Sheet9!V66,Sheet10!V66,Sheet11!V66,Sheet12!V66,Sheet13!V66,Sheet14!V66,Sheet15!V66,Sheet16!V66,Sheet17!V66,Sheet18!V66,Sheet19!V66,Sheet20!V66)</f>
        <v>864625</v>
      </c>
      <c r="W65" s="21"/>
      <c r="X65" s="134">
        <f>SUM('Grossmont Adult '!X66,GCCCD!X66,Sheet3!X66,Sheet4!X66,Sheet5!X66,Sheet6!X66,Sheet7!X66,Sheet8!X66,Sheet9!X66,Sheet10!X66,Sheet11!X66,Sheet12!X66,Sheet13!X66,Sheet14!X66,Sheet15!X66,Sheet16!X66,Sheet17!X66,Sheet18!X66,Sheet19!X66,Sheet20!X66)</f>
        <v>0</v>
      </c>
      <c r="Y65" s="54"/>
      <c r="Z65" s="131">
        <f>SUM(F65:X65)</f>
        <v>1044010</v>
      </c>
      <c r="AA65" s="56"/>
      <c r="AB65" s="57"/>
    </row>
    <row r="66" spans="1:35" ht="5" customHeight="1" thickBot="1" x14ac:dyDescent="0.8">
      <c r="A66" s="13"/>
      <c r="B66" s="49"/>
      <c r="C66" s="173"/>
      <c r="D66" s="173"/>
      <c r="E66" s="14"/>
      <c r="F66" s="63"/>
      <c r="G66" s="10"/>
      <c r="H66" s="63"/>
      <c r="I66" s="10"/>
      <c r="J66" s="174"/>
      <c r="K66" s="174"/>
      <c r="L66" s="174"/>
      <c r="M66" s="10"/>
      <c r="N66" s="174"/>
      <c r="O66" s="174"/>
      <c r="P66" s="174"/>
      <c r="Q66" s="15"/>
      <c r="R66" s="65"/>
      <c r="T66" s="66"/>
      <c r="V66" s="66"/>
      <c r="X66" s="66"/>
      <c r="Z66" s="66"/>
      <c r="AA66" s="42"/>
      <c r="AD66" s="10"/>
      <c r="AF66" s="10"/>
      <c r="AG66" s="10"/>
      <c r="AH66" s="10"/>
      <c r="AI66" s="10"/>
    </row>
    <row r="67" spans="1:35" s="62" customFormat="1" ht="17" customHeight="1" x14ac:dyDescent="0.65">
      <c r="A67" s="118"/>
      <c r="B67" s="119"/>
      <c r="C67" s="175" t="s">
        <v>0</v>
      </c>
      <c r="D67" s="176"/>
      <c r="E67" s="57"/>
      <c r="F67" s="132">
        <f>SUM(F57:F65)</f>
        <v>5879730</v>
      </c>
      <c r="G67" s="21"/>
      <c r="H67" s="133">
        <f>SUM(H57:H65)</f>
        <v>1452527</v>
      </c>
      <c r="I67" s="57"/>
      <c r="J67" s="180">
        <f>SUM(J57:L65)</f>
        <v>1343135</v>
      </c>
      <c r="K67" s="181"/>
      <c r="L67" s="182"/>
      <c r="M67" s="57"/>
      <c r="N67" s="180">
        <f>SUM(N57:P65)</f>
        <v>1355581</v>
      </c>
      <c r="O67" s="181"/>
      <c r="P67" s="182"/>
      <c r="Q67" s="57"/>
      <c r="R67" s="132">
        <f>SUM(R57:R65)</f>
        <v>1599836</v>
      </c>
      <c r="S67" s="57"/>
      <c r="T67" s="132">
        <f>SUM(T57:T65)</f>
        <v>0</v>
      </c>
      <c r="U67" s="57"/>
      <c r="V67" s="133">
        <f>SUM(V57:V65)</f>
        <v>8188307</v>
      </c>
      <c r="W67" s="57"/>
      <c r="X67" s="133">
        <f>SUM(X57:X65)</f>
        <v>2121805</v>
      </c>
      <c r="Y67" s="57"/>
      <c r="Z67" s="133">
        <f>SUM(Z57:Z65)</f>
        <v>21940921</v>
      </c>
      <c r="AA67" s="56"/>
      <c r="AB67" s="120"/>
    </row>
    <row r="68" spans="1:35" s="11" customFormat="1" ht="11" customHeight="1" x14ac:dyDescent="0.65">
      <c r="A68" s="9"/>
      <c r="B68" s="69"/>
      <c r="C68" s="70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3"/>
    </row>
    <row r="69" spans="1:35" s="11" customFormat="1" ht="6.5" customHeight="1" x14ac:dyDescent="0.65">
      <c r="A69" s="9"/>
      <c r="B69" s="9"/>
      <c r="C69" s="9"/>
      <c r="D69" s="10"/>
      <c r="F69" s="10"/>
      <c r="L69" s="10"/>
      <c r="N69" s="10"/>
      <c r="R69" s="10"/>
      <c r="T69" s="10"/>
      <c r="V69" s="10"/>
      <c r="X69" s="10"/>
      <c r="Z69" s="10"/>
    </row>
    <row r="70" spans="1:35" s="11" customFormat="1" ht="15.5" x14ac:dyDescent="0.65">
      <c r="A70" s="9"/>
      <c r="B70" s="9"/>
      <c r="C70" s="28" t="s">
        <v>8</v>
      </c>
      <c r="D70" s="82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28" t="s">
        <v>5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25" x14ac:dyDescent="0.65">
      <c r="A72" s="9"/>
      <c r="B72" s="9"/>
      <c r="C72" s="9"/>
      <c r="D72" s="10"/>
      <c r="F72" s="10"/>
      <c r="L72" s="10"/>
      <c r="N72" s="10"/>
      <c r="R72" s="10"/>
      <c r="T72" s="10"/>
      <c r="V72" s="10"/>
      <c r="X72" s="10"/>
      <c r="Z72" s="10"/>
    </row>
    <row r="73" spans="1:35" ht="23" customHeight="1" x14ac:dyDescent="0.65">
      <c r="AD73" s="10"/>
      <c r="AF73" s="10"/>
      <c r="AG73" s="10"/>
      <c r="AH73" s="10"/>
      <c r="AI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">
      <c r="A78" s="10"/>
      <c r="B78" s="10"/>
      <c r="C78" s="10"/>
      <c r="E78" s="10"/>
      <c r="G78" s="10"/>
      <c r="H78" s="10"/>
      <c r="I78" s="10"/>
      <c r="J78" s="10"/>
      <c r="K78" s="10"/>
      <c r="M78" s="10"/>
      <c r="O78" s="10"/>
      <c r="P78" s="10"/>
      <c r="Q78" s="10"/>
      <c r="S78" s="10"/>
      <c r="U78" s="10"/>
      <c r="W78" s="10"/>
      <c r="Y78" s="10"/>
      <c r="AA78" s="10"/>
      <c r="AB78" s="10"/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13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0" hidden="1" customHeight="1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</sheetData>
  <sheetProtection password="83AF" sheet="1" objects="1" scenarios="1"/>
  <mergeCells count="70">
    <mergeCell ref="C66:D66"/>
    <mergeCell ref="J66:L66"/>
    <mergeCell ref="N66:P66"/>
    <mergeCell ref="C67:D67"/>
    <mergeCell ref="J67:L67"/>
    <mergeCell ref="N67:P67"/>
    <mergeCell ref="C63:D63"/>
    <mergeCell ref="J63:L63"/>
    <mergeCell ref="N63:P63"/>
    <mergeCell ref="C65:D65"/>
    <mergeCell ref="J65:L65"/>
    <mergeCell ref="N65:P65"/>
    <mergeCell ref="C59:D59"/>
    <mergeCell ref="J59:L59"/>
    <mergeCell ref="N59:P59"/>
    <mergeCell ref="C61:D61"/>
    <mergeCell ref="J61:L61"/>
    <mergeCell ref="N61:P61"/>
    <mergeCell ref="X52:X54"/>
    <mergeCell ref="Z52:Z54"/>
    <mergeCell ref="C57:D57"/>
    <mergeCell ref="J57:L57"/>
    <mergeCell ref="N57:P57"/>
    <mergeCell ref="C52:D54"/>
    <mergeCell ref="F52:H52"/>
    <mergeCell ref="J52:L54"/>
    <mergeCell ref="N52:P54"/>
    <mergeCell ref="R52:R54"/>
    <mergeCell ref="T52:T54"/>
    <mergeCell ref="C33:D33"/>
    <mergeCell ref="J33:L33"/>
    <mergeCell ref="N33:P33"/>
    <mergeCell ref="V52:V54"/>
    <mergeCell ref="C46:D46"/>
    <mergeCell ref="C47:D47"/>
    <mergeCell ref="R47:T47"/>
    <mergeCell ref="F39:F41"/>
    <mergeCell ref="H39:J39"/>
    <mergeCell ref="L39:N39"/>
    <mergeCell ref="R39:T41"/>
    <mergeCell ref="J31:L31"/>
    <mergeCell ref="N31:P31"/>
    <mergeCell ref="C32:D32"/>
    <mergeCell ref="J32:L32"/>
    <mergeCell ref="N32:P32"/>
    <mergeCell ref="J19:L19"/>
    <mergeCell ref="N19:P19"/>
    <mergeCell ref="J21:L21"/>
    <mergeCell ref="N21:P21"/>
    <mergeCell ref="C15:D17"/>
    <mergeCell ref="F15:H15"/>
    <mergeCell ref="J15:L17"/>
    <mergeCell ref="N15:P17"/>
    <mergeCell ref="D2:Z3"/>
    <mergeCell ref="B6:C6"/>
    <mergeCell ref="D11:O11"/>
    <mergeCell ref="B7:O9"/>
    <mergeCell ref="V15:V17"/>
    <mergeCell ref="X15:X17"/>
    <mergeCell ref="Z15:Z17"/>
    <mergeCell ref="T15:T17"/>
    <mergeCell ref="R15:R17"/>
    <mergeCell ref="J27:L27"/>
    <mergeCell ref="N27:P27"/>
    <mergeCell ref="J29:L29"/>
    <mergeCell ref="J23:L23"/>
    <mergeCell ref="N23:P23"/>
    <mergeCell ref="J25:L25"/>
    <mergeCell ref="N25:P25"/>
    <mergeCell ref="N29:P29"/>
  </mergeCells>
  <dataValidations count="2">
    <dataValidation type="list" allowBlank="1" showInputMessage="1" showErrorMessage="1" sqref="D39">
      <formula1>ddConsortia</formula1>
    </dataValidation>
    <dataValidation type="list" allowBlank="1" showInputMessage="1" showErrorMessage="1" sqref="D11:O11">
      <formula1>ddConsortium</formula1>
    </dataValidation>
  </dataValidations>
  <pageMargins left="0.7" right="0.7" top="0.75" bottom="0.75" header="0.3" footer="0.3"/>
  <pageSetup scale="52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KD198"/>
  <sheetViews>
    <sheetView zoomScale="86" zoomScaleNormal="93" zoomScalePageLayoutView="93" workbookViewId="0">
      <selection activeCell="T46" sqref="T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51" t="s">
        <v>104</v>
      </c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</row>
    <row r="3" spans="1:35" ht="37" customHeight="1" x14ac:dyDescent="0.65"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52"/>
      <c r="C6" s="152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2" t="str">
        <f>Summary!D11:O11</f>
        <v>Grossmont-Cuyamaca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4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9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1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0"/>
      <c r="D17" s="160"/>
      <c r="F17" s="161" t="s">
        <v>81</v>
      </c>
      <c r="G17" s="162"/>
      <c r="H17" s="163"/>
      <c r="I17" s="44"/>
      <c r="J17" s="164" t="s">
        <v>82</v>
      </c>
      <c r="K17" s="165"/>
      <c r="L17" s="166"/>
      <c r="M17" s="44"/>
      <c r="N17" s="164" t="s">
        <v>2</v>
      </c>
      <c r="O17" s="165"/>
      <c r="P17" s="166"/>
      <c r="Q17" s="44"/>
      <c r="R17" s="157" t="s">
        <v>3</v>
      </c>
      <c r="S17" s="44"/>
      <c r="T17" s="157" t="s">
        <v>6</v>
      </c>
      <c r="U17" s="44"/>
      <c r="V17" s="157" t="s">
        <v>4</v>
      </c>
      <c r="W17" s="44"/>
      <c r="X17" s="157" t="s">
        <v>7</v>
      </c>
      <c r="Y17" s="44"/>
      <c r="Z17" s="157" t="s">
        <v>0</v>
      </c>
      <c r="AA17" s="42"/>
    </row>
    <row r="18" spans="1:35" ht="5" customHeight="1" x14ac:dyDescent="0.6">
      <c r="A18" s="10"/>
      <c r="B18" s="40"/>
      <c r="C18" s="160"/>
      <c r="D18" s="160"/>
      <c r="F18" s="43"/>
      <c r="J18" s="167"/>
      <c r="K18" s="168"/>
      <c r="L18" s="169"/>
      <c r="N18" s="167"/>
      <c r="O18" s="168"/>
      <c r="P18" s="169"/>
      <c r="R18" s="158"/>
      <c r="T18" s="158"/>
      <c r="V18" s="158"/>
      <c r="X18" s="158"/>
      <c r="Z18" s="158"/>
      <c r="AA18" s="42"/>
    </row>
    <row r="19" spans="1:35" s="45" customFormat="1" ht="29" customHeight="1" thickBot="1" x14ac:dyDescent="0.75">
      <c r="B19" s="46"/>
      <c r="C19" s="160"/>
      <c r="D19" s="160"/>
      <c r="E19" s="44"/>
      <c r="F19" s="47" t="s">
        <v>1</v>
      </c>
      <c r="G19" s="44"/>
      <c r="H19" s="47" t="s">
        <v>89</v>
      </c>
      <c r="J19" s="170"/>
      <c r="K19" s="171"/>
      <c r="L19" s="172"/>
      <c r="N19" s="170"/>
      <c r="O19" s="171"/>
      <c r="P19" s="172"/>
      <c r="R19" s="159"/>
      <c r="T19" s="159"/>
      <c r="V19" s="159"/>
      <c r="X19" s="159"/>
      <c r="Z19" s="159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193"/>
      <c r="K21" s="194"/>
      <c r="L21" s="195"/>
      <c r="M21" s="121"/>
      <c r="N21" s="193"/>
      <c r="O21" s="194"/>
      <c r="P21" s="195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3"/>
      <c r="K23" s="194"/>
      <c r="L23" s="195"/>
      <c r="M23" s="121"/>
      <c r="N23" s="193"/>
      <c r="O23" s="194"/>
      <c r="P23" s="195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3"/>
      <c r="K25" s="194"/>
      <c r="L25" s="195"/>
      <c r="M25" s="121"/>
      <c r="N25" s="193"/>
      <c r="O25" s="194"/>
      <c r="P25" s="195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3"/>
      <c r="K27" s="194"/>
      <c r="L27" s="195"/>
      <c r="M27" s="121"/>
      <c r="N27" s="193"/>
      <c r="O27" s="194"/>
      <c r="P27" s="195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3"/>
      <c r="K29" s="194"/>
      <c r="L29" s="195"/>
      <c r="M29" s="121"/>
      <c r="N29" s="193"/>
      <c r="O29" s="194"/>
      <c r="P29" s="195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3"/>
      <c r="K31" s="194"/>
      <c r="L31" s="195"/>
      <c r="M31" s="121"/>
      <c r="N31" s="193"/>
      <c r="O31" s="194"/>
      <c r="P31" s="195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73"/>
      <c r="D34" s="173"/>
      <c r="E34" s="14"/>
      <c r="F34" s="64"/>
      <c r="G34" s="10"/>
      <c r="H34" s="64"/>
      <c r="I34" s="10"/>
      <c r="J34" s="174"/>
      <c r="K34" s="174"/>
      <c r="L34" s="174"/>
      <c r="M34" s="10"/>
      <c r="N34" s="174"/>
      <c r="O34" s="174"/>
      <c r="P34" s="174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75" t="s">
        <v>0</v>
      </c>
      <c r="D35" s="176"/>
      <c r="E35" s="57"/>
      <c r="F35" s="67">
        <f>SUM(F21:F33)</f>
        <v>0</v>
      </c>
      <c r="G35" s="21"/>
      <c r="H35" s="68">
        <f>SUM(H21:H33)</f>
        <v>0</v>
      </c>
      <c r="I35" s="57"/>
      <c r="J35" s="196">
        <f>SUM(J21:L33)</f>
        <v>0</v>
      </c>
      <c r="K35" s="197"/>
      <c r="L35" s="198"/>
      <c r="M35" s="57"/>
      <c r="N35" s="196">
        <f>SUM(N21:P33)</f>
        <v>0</v>
      </c>
      <c r="O35" s="197"/>
      <c r="P35" s="198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57" t="s">
        <v>103</v>
      </c>
      <c r="G40" s="44"/>
      <c r="H40" s="184" t="s">
        <v>102</v>
      </c>
      <c r="I40" s="185"/>
      <c r="J40" s="186"/>
      <c r="K40" s="44"/>
      <c r="L40" s="184" t="s">
        <v>105</v>
      </c>
      <c r="M40" s="185"/>
      <c r="N40" s="186"/>
      <c r="O40" s="42"/>
      <c r="R40" s="187"/>
      <c r="S40" s="187"/>
      <c r="T40" s="187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58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7"/>
      <c r="S41" s="187"/>
      <c r="T41" s="187"/>
    </row>
    <row r="42" spans="1:35" ht="13.75" thickBot="1" x14ac:dyDescent="0.75">
      <c r="A42" s="11"/>
      <c r="B42" s="40"/>
      <c r="C42" s="80"/>
      <c r="D42" s="81"/>
      <c r="E42" s="44"/>
      <c r="F42" s="159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7"/>
      <c r="S42" s="187"/>
      <c r="T42" s="187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73"/>
      <c r="D47" s="173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75" t="s">
        <v>0</v>
      </c>
      <c r="D48" s="176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83"/>
      <c r="S48" s="183"/>
      <c r="T48" s="183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0"/>
      <c r="D53" s="160"/>
      <c r="F53" s="161" t="s">
        <v>81</v>
      </c>
      <c r="G53" s="162"/>
      <c r="H53" s="163"/>
      <c r="I53" s="44"/>
      <c r="J53" s="164" t="s">
        <v>82</v>
      </c>
      <c r="K53" s="165"/>
      <c r="L53" s="166"/>
      <c r="M53" s="44"/>
      <c r="N53" s="164" t="s">
        <v>2</v>
      </c>
      <c r="O53" s="165"/>
      <c r="P53" s="166"/>
      <c r="Q53" s="44"/>
      <c r="R53" s="157" t="s">
        <v>3</v>
      </c>
      <c r="S53" s="44"/>
      <c r="T53" s="157" t="s">
        <v>6</v>
      </c>
      <c r="U53" s="44"/>
      <c r="V53" s="157" t="s">
        <v>4</v>
      </c>
      <c r="W53" s="44"/>
      <c r="X53" s="157" t="s">
        <v>7</v>
      </c>
      <c r="Y53" s="44"/>
      <c r="Z53" s="157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0"/>
      <c r="D54" s="160"/>
      <c r="F54" s="43"/>
      <c r="J54" s="167"/>
      <c r="K54" s="168"/>
      <c r="L54" s="169"/>
      <c r="N54" s="167"/>
      <c r="O54" s="168"/>
      <c r="P54" s="169"/>
      <c r="R54" s="158"/>
      <c r="T54" s="158"/>
      <c r="V54" s="158"/>
      <c r="X54" s="158"/>
      <c r="Z54" s="158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0"/>
      <c r="D55" s="160"/>
      <c r="E55" s="44"/>
      <c r="F55" s="47" t="s">
        <v>1</v>
      </c>
      <c r="G55" s="44"/>
      <c r="H55" s="47" t="s">
        <v>89</v>
      </c>
      <c r="J55" s="170"/>
      <c r="K55" s="171"/>
      <c r="L55" s="172"/>
      <c r="N55" s="170"/>
      <c r="O55" s="171"/>
      <c r="P55" s="172"/>
      <c r="R55" s="159"/>
      <c r="T55" s="159"/>
      <c r="V55" s="159"/>
      <c r="X55" s="159"/>
      <c r="Z55" s="159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88" t="s">
        <v>95</v>
      </c>
      <c r="D58" s="189" t="s">
        <v>83</v>
      </c>
      <c r="E58" s="21"/>
      <c r="F58" s="3"/>
      <c r="G58" s="121"/>
      <c r="H58" s="3"/>
      <c r="I58" s="121"/>
      <c r="J58" s="193"/>
      <c r="K58" s="194"/>
      <c r="L58" s="195"/>
      <c r="M58" s="121"/>
      <c r="N58" s="193"/>
      <c r="O58" s="194"/>
      <c r="P58" s="195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88" t="s">
        <v>96</v>
      </c>
      <c r="D60" s="189" t="s">
        <v>84</v>
      </c>
      <c r="E60" s="21"/>
      <c r="F60" s="3"/>
      <c r="G60" s="121"/>
      <c r="H60" s="3"/>
      <c r="I60" s="121"/>
      <c r="J60" s="193"/>
      <c r="K60" s="194"/>
      <c r="L60" s="195"/>
      <c r="M60" s="121"/>
      <c r="N60" s="193"/>
      <c r="O60" s="194"/>
      <c r="P60" s="195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88" t="s">
        <v>97</v>
      </c>
      <c r="D62" s="189" t="s">
        <v>85</v>
      </c>
      <c r="E62" s="21"/>
      <c r="F62" s="3"/>
      <c r="G62" s="121"/>
      <c r="H62" s="3"/>
      <c r="I62" s="121"/>
      <c r="J62" s="193"/>
      <c r="K62" s="194"/>
      <c r="L62" s="195"/>
      <c r="M62" s="121"/>
      <c r="N62" s="193"/>
      <c r="O62" s="194"/>
      <c r="P62" s="195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88" t="s">
        <v>98</v>
      </c>
      <c r="D64" s="189" t="s">
        <v>86</v>
      </c>
      <c r="E64" s="21"/>
      <c r="F64" s="3"/>
      <c r="G64" s="121"/>
      <c r="H64" s="3"/>
      <c r="I64" s="121"/>
      <c r="J64" s="193"/>
      <c r="K64" s="194"/>
      <c r="L64" s="195"/>
      <c r="M64" s="121"/>
      <c r="N64" s="193"/>
      <c r="O64" s="194"/>
      <c r="P64" s="195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88" t="s">
        <v>99</v>
      </c>
      <c r="D66" s="189" t="s">
        <v>87</v>
      </c>
      <c r="E66" s="21"/>
      <c r="F66" s="3"/>
      <c r="G66" s="121"/>
      <c r="H66" s="3"/>
      <c r="I66" s="121"/>
      <c r="J66" s="193"/>
      <c r="K66" s="194"/>
      <c r="L66" s="195"/>
      <c r="M66" s="121"/>
      <c r="N66" s="193"/>
      <c r="O66" s="194"/>
      <c r="P66" s="195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173"/>
      <c r="D67" s="173"/>
      <c r="E67" s="14"/>
      <c r="F67" s="64"/>
      <c r="G67" s="10"/>
      <c r="H67" s="64"/>
      <c r="I67" s="10"/>
      <c r="J67" s="174"/>
      <c r="K67" s="174"/>
      <c r="L67" s="174"/>
      <c r="M67" s="10"/>
      <c r="N67" s="174"/>
      <c r="O67" s="174"/>
      <c r="P67" s="174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75" t="s">
        <v>0</v>
      </c>
      <c r="D68" s="176"/>
      <c r="E68" s="57"/>
      <c r="F68" s="67">
        <f>SUM(F58:F66)</f>
        <v>0</v>
      </c>
      <c r="G68" s="21"/>
      <c r="H68" s="68">
        <f>SUM(H58:H66)</f>
        <v>0</v>
      </c>
      <c r="I68" s="57"/>
      <c r="J68" s="196">
        <f>SUM(J58:L66)</f>
        <v>0</v>
      </c>
      <c r="K68" s="197"/>
      <c r="L68" s="198"/>
      <c r="M68" s="57"/>
      <c r="N68" s="196">
        <f>SUM(N58:P66)</f>
        <v>0</v>
      </c>
      <c r="O68" s="197"/>
      <c r="P68" s="198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KD198"/>
  <sheetViews>
    <sheetView zoomScale="86" zoomScaleNormal="93" zoomScalePageLayoutView="93" workbookViewId="0">
      <selection activeCell="T46" sqref="T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51" t="s">
        <v>104</v>
      </c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</row>
    <row r="3" spans="1:35" ht="37" customHeight="1" x14ac:dyDescent="0.65"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52"/>
      <c r="C6" s="152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2" t="str">
        <f>Summary!D11:O11</f>
        <v>Grossmont-Cuyamaca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4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9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1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0"/>
      <c r="D17" s="160"/>
      <c r="F17" s="161" t="s">
        <v>81</v>
      </c>
      <c r="G17" s="162"/>
      <c r="H17" s="163"/>
      <c r="I17" s="44"/>
      <c r="J17" s="164" t="s">
        <v>82</v>
      </c>
      <c r="K17" s="165"/>
      <c r="L17" s="166"/>
      <c r="M17" s="44"/>
      <c r="N17" s="164" t="s">
        <v>2</v>
      </c>
      <c r="O17" s="165"/>
      <c r="P17" s="166"/>
      <c r="Q17" s="44"/>
      <c r="R17" s="157" t="s">
        <v>3</v>
      </c>
      <c r="S17" s="44"/>
      <c r="T17" s="157" t="s">
        <v>6</v>
      </c>
      <c r="U17" s="44"/>
      <c r="V17" s="157" t="s">
        <v>4</v>
      </c>
      <c r="W17" s="44"/>
      <c r="X17" s="157" t="s">
        <v>7</v>
      </c>
      <c r="Y17" s="44"/>
      <c r="Z17" s="157" t="s">
        <v>0</v>
      </c>
      <c r="AA17" s="42"/>
    </row>
    <row r="18" spans="1:35" ht="5" customHeight="1" x14ac:dyDescent="0.6">
      <c r="A18" s="10"/>
      <c r="B18" s="40"/>
      <c r="C18" s="160"/>
      <c r="D18" s="160"/>
      <c r="F18" s="43"/>
      <c r="J18" s="167"/>
      <c r="K18" s="168"/>
      <c r="L18" s="169"/>
      <c r="N18" s="167"/>
      <c r="O18" s="168"/>
      <c r="P18" s="169"/>
      <c r="R18" s="158"/>
      <c r="T18" s="158"/>
      <c r="V18" s="158"/>
      <c r="X18" s="158"/>
      <c r="Z18" s="158"/>
      <c r="AA18" s="42"/>
    </row>
    <row r="19" spans="1:35" s="45" customFormat="1" ht="29" customHeight="1" thickBot="1" x14ac:dyDescent="0.75">
      <c r="B19" s="46"/>
      <c r="C19" s="160"/>
      <c r="D19" s="160"/>
      <c r="E19" s="44"/>
      <c r="F19" s="47" t="s">
        <v>1</v>
      </c>
      <c r="G19" s="44"/>
      <c r="H19" s="47" t="s">
        <v>89</v>
      </c>
      <c r="J19" s="170"/>
      <c r="K19" s="171"/>
      <c r="L19" s="172"/>
      <c r="N19" s="170"/>
      <c r="O19" s="171"/>
      <c r="P19" s="172"/>
      <c r="R19" s="159"/>
      <c r="T19" s="159"/>
      <c r="V19" s="159"/>
      <c r="X19" s="159"/>
      <c r="Z19" s="159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193"/>
      <c r="K21" s="194"/>
      <c r="L21" s="195"/>
      <c r="M21" s="121"/>
      <c r="N21" s="193"/>
      <c r="O21" s="194"/>
      <c r="P21" s="195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3"/>
      <c r="K23" s="194"/>
      <c r="L23" s="195"/>
      <c r="M23" s="121"/>
      <c r="N23" s="193"/>
      <c r="O23" s="194"/>
      <c r="P23" s="195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3"/>
      <c r="K25" s="194"/>
      <c r="L25" s="195"/>
      <c r="M25" s="121"/>
      <c r="N25" s="193"/>
      <c r="O25" s="194"/>
      <c r="P25" s="195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3"/>
      <c r="K27" s="194"/>
      <c r="L27" s="195"/>
      <c r="M27" s="121"/>
      <c r="N27" s="193"/>
      <c r="O27" s="194"/>
      <c r="P27" s="195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3"/>
      <c r="K29" s="194"/>
      <c r="L29" s="195"/>
      <c r="M29" s="121"/>
      <c r="N29" s="193"/>
      <c r="O29" s="194"/>
      <c r="P29" s="195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3"/>
      <c r="K31" s="194"/>
      <c r="L31" s="195"/>
      <c r="M31" s="121"/>
      <c r="N31" s="193"/>
      <c r="O31" s="194"/>
      <c r="P31" s="195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73"/>
      <c r="D34" s="173"/>
      <c r="E34" s="14"/>
      <c r="F34" s="64"/>
      <c r="G34" s="10"/>
      <c r="H34" s="64"/>
      <c r="I34" s="10"/>
      <c r="J34" s="174"/>
      <c r="K34" s="174"/>
      <c r="L34" s="174"/>
      <c r="M34" s="10"/>
      <c r="N34" s="174"/>
      <c r="O34" s="174"/>
      <c r="P34" s="174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75" t="s">
        <v>0</v>
      </c>
      <c r="D35" s="176"/>
      <c r="E35" s="57"/>
      <c r="F35" s="67">
        <f>SUM(F21:F33)</f>
        <v>0</v>
      </c>
      <c r="G35" s="21"/>
      <c r="H35" s="68">
        <f>SUM(H21:H33)</f>
        <v>0</v>
      </c>
      <c r="I35" s="57"/>
      <c r="J35" s="196">
        <f>SUM(J21:L33)</f>
        <v>0</v>
      </c>
      <c r="K35" s="197"/>
      <c r="L35" s="198"/>
      <c r="M35" s="57"/>
      <c r="N35" s="196">
        <f>SUM(N21:P33)</f>
        <v>0</v>
      </c>
      <c r="O35" s="197"/>
      <c r="P35" s="198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57" t="s">
        <v>103</v>
      </c>
      <c r="G40" s="44"/>
      <c r="H40" s="184" t="s">
        <v>102</v>
      </c>
      <c r="I40" s="185"/>
      <c r="J40" s="186"/>
      <c r="K40" s="44"/>
      <c r="L40" s="184" t="s">
        <v>105</v>
      </c>
      <c r="M40" s="185"/>
      <c r="N40" s="186"/>
      <c r="O40" s="42"/>
      <c r="R40" s="187"/>
      <c r="S40" s="187"/>
      <c r="T40" s="187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58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7"/>
      <c r="S41" s="187"/>
      <c r="T41" s="187"/>
    </row>
    <row r="42" spans="1:35" ht="13.75" thickBot="1" x14ac:dyDescent="0.75">
      <c r="A42" s="11"/>
      <c r="B42" s="40"/>
      <c r="C42" s="80"/>
      <c r="D42" s="81"/>
      <c r="E42" s="44"/>
      <c r="F42" s="159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7"/>
      <c r="S42" s="187"/>
      <c r="T42" s="187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73"/>
      <c r="D47" s="173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75" t="s">
        <v>0</v>
      </c>
      <c r="D48" s="176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83"/>
      <c r="S48" s="183"/>
      <c r="T48" s="183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0"/>
      <c r="D53" s="160"/>
      <c r="F53" s="161" t="s">
        <v>81</v>
      </c>
      <c r="G53" s="162"/>
      <c r="H53" s="163"/>
      <c r="I53" s="44"/>
      <c r="J53" s="164" t="s">
        <v>82</v>
      </c>
      <c r="K53" s="165"/>
      <c r="L53" s="166"/>
      <c r="M53" s="44"/>
      <c r="N53" s="164" t="s">
        <v>2</v>
      </c>
      <c r="O53" s="165"/>
      <c r="P53" s="166"/>
      <c r="Q53" s="44"/>
      <c r="R53" s="157" t="s">
        <v>3</v>
      </c>
      <c r="S53" s="44"/>
      <c r="T53" s="157" t="s">
        <v>6</v>
      </c>
      <c r="U53" s="44"/>
      <c r="V53" s="157" t="s">
        <v>4</v>
      </c>
      <c r="W53" s="44"/>
      <c r="X53" s="157" t="s">
        <v>7</v>
      </c>
      <c r="Y53" s="44"/>
      <c r="Z53" s="157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0"/>
      <c r="D54" s="160"/>
      <c r="F54" s="43"/>
      <c r="J54" s="167"/>
      <c r="K54" s="168"/>
      <c r="L54" s="169"/>
      <c r="N54" s="167"/>
      <c r="O54" s="168"/>
      <c r="P54" s="169"/>
      <c r="R54" s="158"/>
      <c r="T54" s="158"/>
      <c r="V54" s="158"/>
      <c r="X54" s="158"/>
      <c r="Z54" s="158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0"/>
      <c r="D55" s="160"/>
      <c r="E55" s="44"/>
      <c r="F55" s="47" t="s">
        <v>1</v>
      </c>
      <c r="G55" s="44"/>
      <c r="H55" s="47" t="s">
        <v>89</v>
      </c>
      <c r="J55" s="170"/>
      <c r="K55" s="171"/>
      <c r="L55" s="172"/>
      <c r="N55" s="170"/>
      <c r="O55" s="171"/>
      <c r="P55" s="172"/>
      <c r="R55" s="159"/>
      <c r="T55" s="159"/>
      <c r="V55" s="159"/>
      <c r="X55" s="159"/>
      <c r="Z55" s="159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88" t="s">
        <v>95</v>
      </c>
      <c r="D58" s="189" t="s">
        <v>83</v>
      </c>
      <c r="E58" s="21"/>
      <c r="F58" s="3"/>
      <c r="G58" s="121"/>
      <c r="H58" s="3"/>
      <c r="I58" s="121"/>
      <c r="J58" s="193"/>
      <c r="K58" s="194"/>
      <c r="L58" s="195"/>
      <c r="M58" s="121"/>
      <c r="N58" s="193"/>
      <c r="O58" s="194"/>
      <c r="P58" s="195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88" t="s">
        <v>96</v>
      </c>
      <c r="D60" s="189" t="s">
        <v>84</v>
      </c>
      <c r="E60" s="21"/>
      <c r="F60" s="3"/>
      <c r="G60" s="121"/>
      <c r="H60" s="3"/>
      <c r="I60" s="121"/>
      <c r="J60" s="193"/>
      <c r="K60" s="194"/>
      <c r="L60" s="195"/>
      <c r="M60" s="121"/>
      <c r="N60" s="193"/>
      <c r="O60" s="194"/>
      <c r="P60" s="195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88" t="s">
        <v>97</v>
      </c>
      <c r="D62" s="189" t="s">
        <v>85</v>
      </c>
      <c r="E62" s="21"/>
      <c r="F62" s="3"/>
      <c r="G62" s="121"/>
      <c r="H62" s="3"/>
      <c r="I62" s="121"/>
      <c r="J62" s="193"/>
      <c r="K62" s="194"/>
      <c r="L62" s="195"/>
      <c r="M62" s="121"/>
      <c r="N62" s="193"/>
      <c r="O62" s="194"/>
      <c r="P62" s="195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88" t="s">
        <v>98</v>
      </c>
      <c r="D64" s="189" t="s">
        <v>86</v>
      </c>
      <c r="E64" s="21"/>
      <c r="F64" s="3"/>
      <c r="G64" s="121"/>
      <c r="H64" s="3"/>
      <c r="I64" s="121"/>
      <c r="J64" s="193"/>
      <c r="K64" s="194"/>
      <c r="L64" s="195"/>
      <c r="M64" s="121"/>
      <c r="N64" s="193"/>
      <c r="O64" s="194"/>
      <c r="P64" s="195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88" t="s">
        <v>99</v>
      </c>
      <c r="D66" s="189" t="s">
        <v>87</v>
      </c>
      <c r="E66" s="21"/>
      <c r="F66" s="3"/>
      <c r="G66" s="121"/>
      <c r="H66" s="3"/>
      <c r="I66" s="121"/>
      <c r="J66" s="193"/>
      <c r="K66" s="194"/>
      <c r="L66" s="195"/>
      <c r="M66" s="121"/>
      <c r="N66" s="193"/>
      <c r="O66" s="194"/>
      <c r="P66" s="195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173"/>
      <c r="D67" s="173"/>
      <c r="E67" s="14"/>
      <c r="F67" s="64"/>
      <c r="G67" s="10"/>
      <c r="H67" s="64"/>
      <c r="I67" s="10"/>
      <c r="J67" s="174"/>
      <c r="K67" s="174"/>
      <c r="L67" s="174"/>
      <c r="M67" s="10"/>
      <c r="N67" s="174"/>
      <c r="O67" s="174"/>
      <c r="P67" s="174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75" t="s">
        <v>0</v>
      </c>
      <c r="D68" s="176"/>
      <c r="E68" s="57"/>
      <c r="F68" s="67">
        <f>SUM(F58:F66)</f>
        <v>0</v>
      </c>
      <c r="G68" s="21"/>
      <c r="H68" s="68">
        <f>SUM(H58:H66)</f>
        <v>0</v>
      </c>
      <c r="I68" s="57"/>
      <c r="J68" s="196">
        <f>SUM(J58:L66)</f>
        <v>0</v>
      </c>
      <c r="K68" s="197"/>
      <c r="L68" s="198"/>
      <c r="M68" s="57"/>
      <c r="N68" s="196">
        <f>SUM(N58:P66)</f>
        <v>0</v>
      </c>
      <c r="O68" s="197"/>
      <c r="P68" s="198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KD198"/>
  <sheetViews>
    <sheetView zoomScale="86" zoomScaleNormal="93" zoomScalePageLayoutView="93" workbookViewId="0">
      <selection activeCell="T46" sqref="T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51" t="s">
        <v>104</v>
      </c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</row>
    <row r="3" spans="1:35" ht="37" customHeight="1" x14ac:dyDescent="0.65"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52"/>
      <c r="C6" s="152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2" t="str">
        <f>Summary!D11:O11</f>
        <v>Grossmont-Cuyamaca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4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9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1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0"/>
      <c r="D17" s="160"/>
      <c r="F17" s="161" t="s">
        <v>81</v>
      </c>
      <c r="G17" s="162"/>
      <c r="H17" s="163"/>
      <c r="I17" s="44"/>
      <c r="J17" s="164" t="s">
        <v>82</v>
      </c>
      <c r="K17" s="165"/>
      <c r="L17" s="166"/>
      <c r="M17" s="44"/>
      <c r="N17" s="164" t="s">
        <v>2</v>
      </c>
      <c r="O17" s="165"/>
      <c r="P17" s="166"/>
      <c r="Q17" s="44"/>
      <c r="R17" s="157" t="s">
        <v>3</v>
      </c>
      <c r="S17" s="44"/>
      <c r="T17" s="157" t="s">
        <v>6</v>
      </c>
      <c r="U17" s="44"/>
      <c r="V17" s="157" t="s">
        <v>4</v>
      </c>
      <c r="W17" s="44"/>
      <c r="X17" s="157" t="s">
        <v>7</v>
      </c>
      <c r="Y17" s="44"/>
      <c r="Z17" s="157" t="s">
        <v>0</v>
      </c>
      <c r="AA17" s="42"/>
    </row>
    <row r="18" spans="1:35" ht="5" customHeight="1" x14ac:dyDescent="0.6">
      <c r="A18" s="10"/>
      <c r="B18" s="40"/>
      <c r="C18" s="160"/>
      <c r="D18" s="160"/>
      <c r="F18" s="43"/>
      <c r="J18" s="167"/>
      <c r="K18" s="168"/>
      <c r="L18" s="169"/>
      <c r="N18" s="167"/>
      <c r="O18" s="168"/>
      <c r="P18" s="169"/>
      <c r="R18" s="158"/>
      <c r="T18" s="158"/>
      <c r="V18" s="158"/>
      <c r="X18" s="158"/>
      <c r="Z18" s="158"/>
      <c r="AA18" s="42"/>
    </row>
    <row r="19" spans="1:35" s="45" customFormat="1" ht="29" customHeight="1" thickBot="1" x14ac:dyDescent="0.75">
      <c r="B19" s="46"/>
      <c r="C19" s="160"/>
      <c r="D19" s="160"/>
      <c r="E19" s="44"/>
      <c r="F19" s="47" t="s">
        <v>1</v>
      </c>
      <c r="G19" s="44"/>
      <c r="H19" s="47" t="s">
        <v>89</v>
      </c>
      <c r="J19" s="170"/>
      <c r="K19" s="171"/>
      <c r="L19" s="172"/>
      <c r="N19" s="170"/>
      <c r="O19" s="171"/>
      <c r="P19" s="172"/>
      <c r="R19" s="159"/>
      <c r="T19" s="159"/>
      <c r="V19" s="159"/>
      <c r="X19" s="159"/>
      <c r="Z19" s="159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193"/>
      <c r="K21" s="194"/>
      <c r="L21" s="195"/>
      <c r="M21" s="121"/>
      <c r="N21" s="193"/>
      <c r="O21" s="194"/>
      <c r="P21" s="195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3"/>
      <c r="K23" s="194"/>
      <c r="L23" s="195"/>
      <c r="M23" s="121"/>
      <c r="N23" s="193"/>
      <c r="O23" s="194"/>
      <c r="P23" s="195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3"/>
      <c r="K25" s="194"/>
      <c r="L25" s="195"/>
      <c r="M25" s="121"/>
      <c r="N25" s="193"/>
      <c r="O25" s="194"/>
      <c r="P25" s="195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3"/>
      <c r="K27" s="194"/>
      <c r="L27" s="195"/>
      <c r="M27" s="121"/>
      <c r="N27" s="193"/>
      <c r="O27" s="194"/>
      <c r="P27" s="195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3"/>
      <c r="K29" s="194"/>
      <c r="L29" s="195"/>
      <c r="M29" s="121"/>
      <c r="N29" s="193"/>
      <c r="O29" s="194"/>
      <c r="P29" s="195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3"/>
      <c r="K31" s="194"/>
      <c r="L31" s="195"/>
      <c r="M31" s="121"/>
      <c r="N31" s="193"/>
      <c r="O31" s="194"/>
      <c r="P31" s="195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73"/>
      <c r="D34" s="173"/>
      <c r="E34" s="14"/>
      <c r="F34" s="64"/>
      <c r="G34" s="10"/>
      <c r="H34" s="64"/>
      <c r="I34" s="10"/>
      <c r="J34" s="174"/>
      <c r="K34" s="174"/>
      <c r="L34" s="174"/>
      <c r="M34" s="10"/>
      <c r="N34" s="174"/>
      <c r="O34" s="174"/>
      <c r="P34" s="174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75" t="s">
        <v>0</v>
      </c>
      <c r="D35" s="176"/>
      <c r="E35" s="57"/>
      <c r="F35" s="67">
        <f>SUM(F21:F33)</f>
        <v>0</v>
      </c>
      <c r="G35" s="21"/>
      <c r="H35" s="68">
        <f>SUM(H21:H33)</f>
        <v>0</v>
      </c>
      <c r="I35" s="57"/>
      <c r="J35" s="196">
        <f>SUM(J21:L33)</f>
        <v>0</v>
      </c>
      <c r="K35" s="197"/>
      <c r="L35" s="198"/>
      <c r="M35" s="57"/>
      <c r="N35" s="196">
        <f>SUM(N21:P33)</f>
        <v>0</v>
      </c>
      <c r="O35" s="197"/>
      <c r="P35" s="198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57" t="s">
        <v>103</v>
      </c>
      <c r="G40" s="44"/>
      <c r="H40" s="184" t="s">
        <v>102</v>
      </c>
      <c r="I40" s="185"/>
      <c r="J40" s="186"/>
      <c r="K40" s="44"/>
      <c r="L40" s="184" t="s">
        <v>105</v>
      </c>
      <c r="M40" s="185"/>
      <c r="N40" s="186"/>
      <c r="O40" s="42"/>
      <c r="R40" s="187"/>
      <c r="S40" s="187"/>
      <c r="T40" s="187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58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7"/>
      <c r="S41" s="187"/>
      <c r="T41" s="187"/>
    </row>
    <row r="42" spans="1:35" ht="13.75" thickBot="1" x14ac:dyDescent="0.75">
      <c r="A42" s="11"/>
      <c r="B42" s="40"/>
      <c r="C42" s="80"/>
      <c r="D42" s="81"/>
      <c r="E42" s="44"/>
      <c r="F42" s="159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7"/>
      <c r="S42" s="187"/>
      <c r="T42" s="187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73"/>
      <c r="D47" s="173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75" t="s">
        <v>0</v>
      </c>
      <c r="D48" s="176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83"/>
      <c r="S48" s="183"/>
      <c r="T48" s="183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0"/>
      <c r="D53" s="160"/>
      <c r="F53" s="161" t="s">
        <v>81</v>
      </c>
      <c r="G53" s="162"/>
      <c r="H53" s="163"/>
      <c r="I53" s="44"/>
      <c r="J53" s="164" t="s">
        <v>82</v>
      </c>
      <c r="K53" s="165"/>
      <c r="L53" s="166"/>
      <c r="M53" s="44"/>
      <c r="N53" s="164" t="s">
        <v>2</v>
      </c>
      <c r="O53" s="165"/>
      <c r="P53" s="166"/>
      <c r="Q53" s="44"/>
      <c r="R53" s="157" t="s">
        <v>3</v>
      </c>
      <c r="S53" s="44"/>
      <c r="T53" s="157" t="s">
        <v>6</v>
      </c>
      <c r="U53" s="44"/>
      <c r="V53" s="157" t="s">
        <v>4</v>
      </c>
      <c r="W53" s="44"/>
      <c r="X53" s="157" t="s">
        <v>7</v>
      </c>
      <c r="Y53" s="44"/>
      <c r="Z53" s="157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0"/>
      <c r="D54" s="160"/>
      <c r="F54" s="43"/>
      <c r="J54" s="167"/>
      <c r="K54" s="168"/>
      <c r="L54" s="169"/>
      <c r="N54" s="167"/>
      <c r="O54" s="168"/>
      <c r="P54" s="169"/>
      <c r="R54" s="158"/>
      <c r="T54" s="158"/>
      <c r="V54" s="158"/>
      <c r="X54" s="158"/>
      <c r="Z54" s="158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0"/>
      <c r="D55" s="160"/>
      <c r="E55" s="44"/>
      <c r="F55" s="47" t="s">
        <v>1</v>
      </c>
      <c r="G55" s="44"/>
      <c r="H55" s="47" t="s">
        <v>89</v>
      </c>
      <c r="J55" s="170"/>
      <c r="K55" s="171"/>
      <c r="L55" s="172"/>
      <c r="N55" s="170"/>
      <c r="O55" s="171"/>
      <c r="P55" s="172"/>
      <c r="R55" s="159"/>
      <c r="T55" s="159"/>
      <c r="V55" s="159"/>
      <c r="X55" s="159"/>
      <c r="Z55" s="159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88" t="s">
        <v>95</v>
      </c>
      <c r="D58" s="189" t="s">
        <v>83</v>
      </c>
      <c r="E58" s="21"/>
      <c r="F58" s="3"/>
      <c r="G58" s="121"/>
      <c r="H58" s="3"/>
      <c r="I58" s="121"/>
      <c r="J58" s="193"/>
      <c r="K58" s="194"/>
      <c r="L58" s="195"/>
      <c r="M58" s="121"/>
      <c r="N58" s="193"/>
      <c r="O58" s="194"/>
      <c r="P58" s="195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88" t="s">
        <v>96</v>
      </c>
      <c r="D60" s="189" t="s">
        <v>84</v>
      </c>
      <c r="E60" s="21"/>
      <c r="F60" s="3"/>
      <c r="G60" s="121"/>
      <c r="H60" s="3"/>
      <c r="I60" s="121"/>
      <c r="J60" s="193"/>
      <c r="K60" s="194"/>
      <c r="L60" s="195"/>
      <c r="M60" s="121"/>
      <c r="N60" s="193"/>
      <c r="O60" s="194"/>
      <c r="P60" s="195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88" t="s">
        <v>97</v>
      </c>
      <c r="D62" s="189" t="s">
        <v>85</v>
      </c>
      <c r="E62" s="21"/>
      <c r="F62" s="3"/>
      <c r="G62" s="121"/>
      <c r="H62" s="3"/>
      <c r="I62" s="121"/>
      <c r="J62" s="193"/>
      <c r="K62" s="194"/>
      <c r="L62" s="195"/>
      <c r="M62" s="121"/>
      <c r="N62" s="193"/>
      <c r="O62" s="194"/>
      <c r="P62" s="195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88" t="s">
        <v>98</v>
      </c>
      <c r="D64" s="189" t="s">
        <v>86</v>
      </c>
      <c r="E64" s="21"/>
      <c r="F64" s="3"/>
      <c r="G64" s="121"/>
      <c r="H64" s="3"/>
      <c r="I64" s="121"/>
      <c r="J64" s="193"/>
      <c r="K64" s="194"/>
      <c r="L64" s="195"/>
      <c r="M64" s="121"/>
      <c r="N64" s="193"/>
      <c r="O64" s="194"/>
      <c r="P64" s="195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88" t="s">
        <v>99</v>
      </c>
      <c r="D66" s="189" t="s">
        <v>87</v>
      </c>
      <c r="E66" s="21"/>
      <c r="F66" s="3"/>
      <c r="G66" s="121"/>
      <c r="H66" s="3"/>
      <c r="I66" s="121"/>
      <c r="J66" s="193"/>
      <c r="K66" s="194"/>
      <c r="L66" s="195"/>
      <c r="M66" s="121"/>
      <c r="N66" s="193"/>
      <c r="O66" s="194"/>
      <c r="P66" s="195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173"/>
      <c r="D67" s="173"/>
      <c r="E67" s="14"/>
      <c r="F67" s="64"/>
      <c r="G67" s="10"/>
      <c r="H67" s="64"/>
      <c r="I67" s="10"/>
      <c r="J67" s="174"/>
      <c r="K67" s="174"/>
      <c r="L67" s="174"/>
      <c r="M67" s="10"/>
      <c r="N67" s="174"/>
      <c r="O67" s="174"/>
      <c r="P67" s="174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75" t="s">
        <v>0</v>
      </c>
      <c r="D68" s="176"/>
      <c r="E68" s="57"/>
      <c r="F68" s="67">
        <f>SUM(F58:F66)</f>
        <v>0</v>
      </c>
      <c r="G68" s="21"/>
      <c r="H68" s="68">
        <f>SUM(H58:H66)</f>
        <v>0</v>
      </c>
      <c r="I68" s="57"/>
      <c r="J68" s="196">
        <f>SUM(J58:L66)</f>
        <v>0</v>
      </c>
      <c r="K68" s="197"/>
      <c r="L68" s="198"/>
      <c r="M68" s="57"/>
      <c r="N68" s="196">
        <f>SUM(N58:P66)</f>
        <v>0</v>
      </c>
      <c r="O68" s="197"/>
      <c r="P68" s="198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pageSetUpPr fitToPage="1"/>
  </sheetPr>
  <dimension ref="A1:KD198"/>
  <sheetViews>
    <sheetView topLeftCell="A10" zoomScale="86" zoomScaleNormal="93" zoomScalePageLayoutView="93" workbookViewId="0">
      <selection activeCell="T46" sqref="T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51" t="s">
        <v>104</v>
      </c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</row>
    <row r="3" spans="1:35" ht="37" customHeight="1" x14ac:dyDescent="0.65"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52"/>
      <c r="C6" s="152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2" t="str">
        <f>Summary!D11:O11</f>
        <v>Grossmont-Cuyamaca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4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9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1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0"/>
      <c r="D17" s="160"/>
      <c r="F17" s="161" t="s">
        <v>81</v>
      </c>
      <c r="G17" s="162"/>
      <c r="H17" s="163"/>
      <c r="I17" s="44"/>
      <c r="J17" s="164" t="s">
        <v>82</v>
      </c>
      <c r="K17" s="165"/>
      <c r="L17" s="166"/>
      <c r="M17" s="44"/>
      <c r="N17" s="164" t="s">
        <v>2</v>
      </c>
      <c r="O17" s="165"/>
      <c r="P17" s="166"/>
      <c r="Q17" s="44"/>
      <c r="R17" s="157" t="s">
        <v>3</v>
      </c>
      <c r="S17" s="44"/>
      <c r="T17" s="157" t="s">
        <v>6</v>
      </c>
      <c r="U17" s="44"/>
      <c r="V17" s="157" t="s">
        <v>4</v>
      </c>
      <c r="W17" s="44"/>
      <c r="X17" s="157" t="s">
        <v>7</v>
      </c>
      <c r="Y17" s="44"/>
      <c r="Z17" s="157" t="s">
        <v>0</v>
      </c>
      <c r="AA17" s="42"/>
    </row>
    <row r="18" spans="1:35" ht="5" customHeight="1" x14ac:dyDescent="0.6">
      <c r="A18" s="10"/>
      <c r="B18" s="40"/>
      <c r="C18" s="160"/>
      <c r="D18" s="160"/>
      <c r="F18" s="43"/>
      <c r="J18" s="167"/>
      <c r="K18" s="168"/>
      <c r="L18" s="169"/>
      <c r="N18" s="167"/>
      <c r="O18" s="168"/>
      <c r="P18" s="169"/>
      <c r="R18" s="158"/>
      <c r="T18" s="158"/>
      <c r="V18" s="158"/>
      <c r="X18" s="158"/>
      <c r="Z18" s="158"/>
      <c r="AA18" s="42"/>
    </row>
    <row r="19" spans="1:35" s="45" customFormat="1" ht="29" customHeight="1" thickBot="1" x14ac:dyDescent="0.75">
      <c r="B19" s="46"/>
      <c r="C19" s="160"/>
      <c r="D19" s="160"/>
      <c r="E19" s="44"/>
      <c r="F19" s="47" t="s">
        <v>1</v>
      </c>
      <c r="G19" s="44"/>
      <c r="H19" s="47" t="s">
        <v>89</v>
      </c>
      <c r="J19" s="170"/>
      <c r="K19" s="171"/>
      <c r="L19" s="172"/>
      <c r="N19" s="170"/>
      <c r="O19" s="171"/>
      <c r="P19" s="172"/>
      <c r="R19" s="159"/>
      <c r="T19" s="159"/>
      <c r="V19" s="159"/>
      <c r="X19" s="159"/>
      <c r="Z19" s="159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193"/>
      <c r="K21" s="194"/>
      <c r="L21" s="195"/>
      <c r="M21" s="121"/>
      <c r="N21" s="193"/>
      <c r="O21" s="194"/>
      <c r="P21" s="195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3"/>
      <c r="K23" s="194"/>
      <c r="L23" s="195"/>
      <c r="M23" s="121"/>
      <c r="N23" s="193"/>
      <c r="O23" s="194"/>
      <c r="P23" s="195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3"/>
      <c r="K25" s="194"/>
      <c r="L25" s="195"/>
      <c r="M25" s="121"/>
      <c r="N25" s="193"/>
      <c r="O25" s="194"/>
      <c r="P25" s="195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3"/>
      <c r="K27" s="194"/>
      <c r="L27" s="195"/>
      <c r="M27" s="121"/>
      <c r="N27" s="193"/>
      <c r="O27" s="194"/>
      <c r="P27" s="195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3"/>
      <c r="K29" s="194"/>
      <c r="L29" s="195"/>
      <c r="M29" s="121"/>
      <c r="N29" s="193"/>
      <c r="O29" s="194"/>
      <c r="P29" s="195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3"/>
      <c r="K31" s="194"/>
      <c r="L31" s="195"/>
      <c r="M31" s="121"/>
      <c r="N31" s="193"/>
      <c r="O31" s="194"/>
      <c r="P31" s="195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73"/>
      <c r="D34" s="173"/>
      <c r="E34" s="14"/>
      <c r="F34" s="64"/>
      <c r="G34" s="10"/>
      <c r="H34" s="64"/>
      <c r="I34" s="10"/>
      <c r="J34" s="174"/>
      <c r="K34" s="174"/>
      <c r="L34" s="174"/>
      <c r="M34" s="10"/>
      <c r="N34" s="174"/>
      <c r="O34" s="174"/>
      <c r="P34" s="174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75" t="s">
        <v>0</v>
      </c>
      <c r="D35" s="176"/>
      <c r="E35" s="57"/>
      <c r="F35" s="67">
        <f>SUM(F21:F33)</f>
        <v>0</v>
      </c>
      <c r="G35" s="21"/>
      <c r="H35" s="68">
        <f>SUM(H21:H33)</f>
        <v>0</v>
      </c>
      <c r="I35" s="57"/>
      <c r="J35" s="196">
        <f>SUM(J21:L33)</f>
        <v>0</v>
      </c>
      <c r="K35" s="197"/>
      <c r="L35" s="198"/>
      <c r="M35" s="57"/>
      <c r="N35" s="196">
        <f>SUM(N21:P33)</f>
        <v>0</v>
      </c>
      <c r="O35" s="197"/>
      <c r="P35" s="198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57" t="s">
        <v>103</v>
      </c>
      <c r="G40" s="44"/>
      <c r="H40" s="184" t="s">
        <v>102</v>
      </c>
      <c r="I40" s="185"/>
      <c r="J40" s="186"/>
      <c r="K40" s="44"/>
      <c r="L40" s="184" t="s">
        <v>105</v>
      </c>
      <c r="M40" s="185"/>
      <c r="N40" s="186"/>
      <c r="O40" s="42"/>
      <c r="R40" s="187"/>
      <c r="S40" s="187"/>
      <c r="T40" s="187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58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7"/>
      <c r="S41" s="187"/>
      <c r="T41" s="187"/>
    </row>
    <row r="42" spans="1:35" ht="13.75" thickBot="1" x14ac:dyDescent="0.75">
      <c r="A42" s="11"/>
      <c r="B42" s="40"/>
      <c r="C42" s="80"/>
      <c r="D42" s="81"/>
      <c r="E42" s="44"/>
      <c r="F42" s="159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7"/>
      <c r="S42" s="187"/>
      <c r="T42" s="187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73"/>
      <c r="D47" s="173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75" t="s">
        <v>0</v>
      </c>
      <c r="D48" s="176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83"/>
      <c r="S48" s="183"/>
      <c r="T48" s="183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0"/>
      <c r="D53" s="160"/>
      <c r="F53" s="161" t="s">
        <v>81</v>
      </c>
      <c r="G53" s="162"/>
      <c r="H53" s="163"/>
      <c r="I53" s="44"/>
      <c r="J53" s="164" t="s">
        <v>82</v>
      </c>
      <c r="K53" s="165"/>
      <c r="L53" s="166"/>
      <c r="M53" s="44"/>
      <c r="N53" s="164" t="s">
        <v>2</v>
      </c>
      <c r="O53" s="165"/>
      <c r="P53" s="166"/>
      <c r="Q53" s="44"/>
      <c r="R53" s="157" t="s">
        <v>3</v>
      </c>
      <c r="S53" s="44"/>
      <c r="T53" s="157" t="s">
        <v>6</v>
      </c>
      <c r="U53" s="44"/>
      <c r="V53" s="157" t="s">
        <v>4</v>
      </c>
      <c r="W53" s="44"/>
      <c r="X53" s="157" t="s">
        <v>7</v>
      </c>
      <c r="Y53" s="44"/>
      <c r="Z53" s="157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0"/>
      <c r="D54" s="160"/>
      <c r="F54" s="43"/>
      <c r="J54" s="167"/>
      <c r="K54" s="168"/>
      <c r="L54" s="169"/>
      <c r="N54" s="167"/>
      <c r="O54" s="168"/>
      <c r="P54" s="169"/>
      <c r="R54" s="158"/>
      <c r="T54" s="158"/>
      <c r="V54" s="158"/>
      <c r="X54" s="158"/>
      <c r="Z54" s="158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0"/>
      <c r="D55" s="160"/>
      <c r="E55" s="44"/>
      <c r="F55" s="47" t="s">
        <v>1</v>
      </c>
      <c r="G55" s="44"/>
      <c r="H55" s="47" t="s">
        <v>89</v>
      </c>
      <c r="J55" s="170"/>
      <c r="K55" s="171"/>
      <c r="L55" s="172"/>
      <c r="N55" s="170"/>
      <c r="O55" s="171"/>
      <c r="P55" s="172"/>
      <c r="R55" s="159"/>
      <c r="T55" s="159"/>
      <c r="V55" s="159"/>
      <c r="X55" s="159"/>
      <c r="Z55" s="159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88" t="s">
        <v>95</v>
      </c>
      <c r="D58" s="189" t="s">
        <v>83</v>
      </c>
      <c r="E58" s="21"/>
      <c r="F58" s="3"/>
      <c r="G58" s="121"/>
      <c r="H58" s="3"/>
      <c r="I58" s="121"/>
      <c r="J58" s="193"/>
      <c r="K58" s="194"/>
      <c r="L58" s="195"/>
      <c r="M58" s="121"/>
      <c r="N58" s="193"/>
      <c r="O58" s="194"/>
      <c r="P58" s="195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88" t="s">
        <v>96</v>
      </c>
      <c r="D60" s="189" t="s">
        <v>84</v>
      </c>
      <c r="E60" s="21"/>
      <c r="F60" s="3"/>
      <c r="G60" s="121"/>
      <c r="H60" s="3"/>
      <c r="I60" s="121"/>
      <c r="J60" s="193"/>
      <c r="K60" s="194"/>
      <c r="L60" s="195"/>
      <c r="M60" s="121"/>
      <c r="N60" s="193"/>
      <c r="O60" s="194"/>
      <c r="P60" s="195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88" t="s">
        <v>97</v>
      </c>
      <c r="D62" s="189" t="s">
        <v>85</v>
      </c>
      <c r="E62" s="21"/>
      <c r="F62" s="3"/>
      <c r="G62" s="121"/>
      <c r="H62" s="3"/>
      <c r="I62" s="121"/>
      <c r="J62" s="193"/>
      <c r="K62" s="194"/>
      <c r="L62" s="195"/>
      <c r="M62" s="121"/>
      <c r="N62" s="193"/>
      <c r="O62" s="194"/>
      <c r="P62" s="195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88" t="s">
        <v>98</v>
      </c>
      <c r="D64" s="189" t="s">
        <v>86</v>
      </c>
      <c r="E64" s="21"/>
      <c r="F64" s="3"/>
      <c r="G64" s="121"/>
      <c r="H64" s="3"/>
      <c r="I64" s="121"/>
      <c r="J64" s="193"/>
      <c r="K64" s="194"/>
      <c r="L64" s="195"/>
      <c r="M64" s="121"/>
      <c r="N64" s="193"/>
      <c r="O64" s="194"/>
      <c r="P64" s="195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88" t="s">
        <v>99</v>
      </c>
      <c r="D66" s="189" t="s">
        <v>87</v>
      </c>
      <c r="E66" s="21"/>
      <c r="F66" s="3"/>
      <c r="G66" s="121"/>
      <c r="H66" s="3"/>
      <c r="I66" s="121"/>
      <c r="J66" s="193"/>
      <c r="K66" s="194"/>
      <c r="L66" s="195"/>
      <c r="M66" s="121"/>
      <c r="N66" s="193"/>
      <c r="O66" s="194"/>
      <c r="P66" s="195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173"/>
      <c r="D67" s="173"/>
      <c r="E67" s="14"/>
      <c r="F67" s="64"/>
      <c r="G67" s="10"/>
      <c r="H67" s="64"/>
      <c r="I67" s="10"/>
      <c r="J67" s="174"/>
      <c r="K67" s="174"/>
      <c r="L67" s="174"/>
      <c r="M67" s="10"/>
      <c r="N67" s="174"/>
      <c r="O67" s="174"/>
      <c r="P67" s="174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75" t="s">
        <v>0</v>
      </c>
      <c r="D68" s="176"/>
      <c r="E68" s="57"/>
      <c r="F68" s="67">
        <f>SUM(F58:F66)</f>
        <v>0</v>
      </c>
      <c r="G68" s="21"/>
      <c r="H68" s="68">
        <f>SUM(H58:H66)</f>
        <v>0</v>
      </c>
      <c r="I68" s="57"/>
      <c r="J68" s="196">
        <f>SUM(J58:L66)</f>
        <v>0</v>
      </c>
      <c r="K68" s="197"/>
      <c r="L68" s="198"/>
      <c r="M68" s="57"/>
      <c r="N68" s="196">
        <f>SUM(N58:P66)</f>
        <v>0</v>
      </c>
      <c r="O68" s="197"/>
      <c r="P68" s="198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72"/>
  <sheetViews>
    <sheetView topLeftCell="A29" workbookViewId="0">
      <selection activeCell="A2" sqref="A2:A72"/>
    </sheetView>
  </sheetViews>
  <sheetFormatPr defaultColWidth="10.81640625" defaultRowHeight="16" x14ac:dyDescent="0.8"/>
  <cols>
    <col min="1" max="1" width="18.81640625" style="5" bestFit="1" customWidth="1"/>
    <col min="2" max="16384" width="10.81640625" style="5"/>
  </cols>
  <sheetData>
    <row r="1" spans="1:1" x14ac:dyDescent="0.8">
      <c r="A1" s="4" t="s">
        <v>10</v>
      </c>
    </row>
    <row r="2" spans="1:1" x14ac:dyDescent="0.8">
      <c r="A2" s="6" t="s">
        <v>11</v>
      </c>
    </row>
    <row r="3" spans="1:1" x14ac:dyDescent="0.8">
      <c r="A3" s="6" t="s">
        <v>12</v>
      </c>
    </row>
    <row r="4" spans="1:1" x14ac:dyDescent="0.8">
      <c r="A4" s="6" t="s">
        <v>13</v>
      </c>
    </row>
    <row r="5" spans="1:1" x14ac:dyDescent="0.8">
      <c r="A5" s="6" t="s">
        <v>14</v>
      </c>
    </row>
    <row r="6" spans="1:1" x14ac:dyDescent="0.8">
      <c r="A6" s="6" t="s">
        <v>15</v>
      </c>
    </row>
    <row r="7" spans="1:1" x14ac:dyDescent="0.8">
      <c r="A7" s="6" t="s">
        <v>16</v>
      </c>
    </row>
    <row r="8" spans="1:1" x14ac:dyDescent="0.8">
      <c r="A8" s="6" t="s">
        <v>17</v>
      </c>
    </row>
    <row r="9" spans="1:1" x14ac:dyDescent="0.8">
      <c r="A9" s="6" t="s">
        <v>18</v>
      </c>
    </row>
    <row r="10" spans="1:1" x14ac:dyDescent="0.8">
      <c r="A10" s="6" t="s">
        <v>19</v>
      </c>
    </row>
    <row r="11" spans="1:1" x14ac:dyDescent="0.8">
      <c r="A11" s="6" t="s">
        <v>20</v>
      </c>
    </row>
    <row r="12" spans="1:1" ht="27" x14ac:dyDescent="0.8">
      <c r="A12" s="1" t="s">
        <v>80</v>
      </c>
    </row>
    <row r="13" spans="1:1" x14ac:dyDescent="0.8">
      <c r="A13" s="6" t="s">
        <v>21</v>
      </c>
    </row>
    <row r="14" spans="1:1" x14ac:dyDescent="0.8">
      <c r="A14" s="6" t="s">
        <v>22</v>
      </c>
    </row>
    <row r="15" spans="1:1" x14ac:dyDescent="0.8">
      <c r="A15" s="6" t="s">
        <v>23</v>
      </c>
    </row>
    <row r="16" spans="1:1" x14ac:dyDescent="0.8">
      <c r="A16" s="6" t="s">
        <v>24</v>
      </c>
    </row>
    <row r="17" spans="1:1" x14ac:dyDescent="0.8">
      <c r="A17" s="6" t="s">
        <v>25</v>
      </c>
    </row>
    <row r="18" spans="1:1" x14ac:dyDescent="0.8">
      <c r="A18" s="6" t="s">
        <v>26</v>
      </c>
    </row>
    <row r="19" spans="1:1" x14ac:dyDescent="0.8">
      <c r="A19" s="6" t="s">
        <v>27</v>
      </c>
    </row>
    <row r="20" spans="1:1" x14ac:dyDescent="0.8">
      <c r="A20" s="6" t="s">
        <v>28</v>
      </c>
    </row>
    <row r="21" spans="1:1" x14ac:dyDescent="0.8">
      <c r="A21" s="6" t="s">
        <v>29</v>
      </c>
    </row>
    <row r="22" spans="1:1" x14ac:dyDescent="0.8">
      <c r="A22" s="6" t="s">
        <v>76</v>
      </c>
    </row>
    <row r="23" spans="1:1" x14ac:dyDescent="0.8">
      <c r="A23" s="6" t="s">
        <v>30</v>
      </c>
    </row>
    <row r="24" spans="1:1" x14ac:dyDescent="0.8">
      <c r="A24" s="6" t="s">
        <v>31</v>
      </c>
    </row>
    <row r="25" spans="1:1" x14ac:dyDescent="0.8">
      <c r="A25" s="6" t="s">
        <v>32</v>
      </c>
    </row>
    <row r="26" spans="1:1" x14ac:dyDescent="0.8">
      <c r="A26" s="6" t="s">
        <v>33</v>
      </c>
    </row>
    <row r="27" spans="1:1" x14ac:dyDescent="0.8">
      <c r="A27" s="6" t="s">
        <v>34</v>
      </c>
    </row>
    <row r="28" spans="1:1" x14ac:dyDescent="0.8">
      <c r="A28" s="6" t="s">
        <v>35</v>
      </c>
    </row>
    <row r="29" spans="1:1" x14ac:dyDescent="0.8">
      <c r="A29" s="6" t="s">
        <v>36</v>
      </c>
    </row>
    <row r="30" spans="1:1" x14ac:dyDescent="0.8">
      <c r="A30" s="6" t="s">
        <v>37</v>
      </c>
    </row>
    <row r="31" spans="1:1" x14ac:dyDescent="0.8">
      <c r="A31" s="6" t="s">
        <v>38</v>
      </c>
    </row>
    <row r="32" spans="1:1" x14ac:dyDescent="0.8">
      <c r="A32" s="6" t="s">
        <v>39</v>
      </c>
    </row>
    <row r="33" spans="1:1" x14ac:dyDescent="0.8">
      <c r="A33" s="6" t="s">
        <v>40</v>
      </c>
    </row>
    <row r="34" spans="1:1" x14ac:dyDescent="0.8">
      <c r="A34" s="6" t="s">
        <v>41</v>
      </c>
    </row>
    <row r="35" spans="1:1" x14ac:dyDescent="0.8">
      <c r="A35" s="6" t="s">
        <v>42</v>
      </c>
    </row>
    <row r="36" spans="1:1" x14ac:dyDescent="0.8">
      <c r="A36" s="6" t="s">
        <v>43</v>
      </c>
    </row>
    <row r="37" spans="1:1" x14ac:dyDescent="0.8">
      <c r="A37" s="6" t="s">
        <v>44</v>
      </c>
    </row>
    <row r="38" spans="1:1" x14ac:dyDescent="0.8">
      <c r="A38" s="6" t="s">
        <v>45</v>
      </c>
    </row>
    <row r="39" spans="1:1" x14ac:dyDescent="0.8">
      <c r="A39" s="6" t="s">
        <v>46</v>
      </c>
    </row>
    <row r="40" spans="1:1" x14ac:dyDescent="0.8">
      <c r="A40" s="6" t="s">
        <v>47</v>
      </c>
    </row>
    <row r="41" spans="1:1" x14ac:dyDescent="0.8">
      <c r="A41" s="2" t="s">
        <v>77</v>
      </c>
    </row>
    <row r="42" spans="1:1" x14ac:dyDescent="0.8">
      <c r="A42" s="1" t="s">
        <v>72</v>
      </c>
    </row>
    <row r="43" spans="1:1" x14ac:dyDescent="0.8">
      <c r="A43" s="1" t="s">
        <v>78</v>
      </c>
    </row>
    <row r="44" spans="1:1" x14ac:dyDescent="0.8">
      <c r="A44" s="7" t="s">
        <v>48</v>
      </c>
    </row>
    <row r="45" spans="1:1" x14ac:dyDescent="0.8">
      <c r="A45" s="6" t="s">
        <v>49</v>
      </c>
    </row>
    <row r="46" spans="1:1" x14ac:dyDescent="0.8">
      <c r="A46" s="6" t="s">
        <v>50</v>
      </c>
    </row>
    <row r="47" spans="1:1" x14ac:dyDescent="0.8">
      <c r="A47" s="6" t="s">
        <v>51</v>
      </c>
    </row>
    <row r="48" spans="1:1" x14ac:dyDescent="0.8">
      <c r="A48" s="6" t="s">
        <v>52</v>
      </c>
    </row>
    <row r="49" spans="1:1" x14ac:dyDescent="0.8">
      <c r="A49" s="6" t="s">
        <v>53</v>
      </c>
    </row>
    <row r="50" spans="1:1" x14ac:dyDescent="0.8">
      <c r="A50" s="6" t="s">
        <v>54</v>
      </c>
    </row>
    <row r="51" spans="1:1" x14ac:dyDescent="0.8">
      <c r="A51" s="6" t="s">
        <v>55</v>
      </c>
    </row>
    <row r="52" spans="1:1" x14ac:dyDescent="0.8">
      <c r="A52" s="6" t="s">
        <v>73</v>
      </c>
    </row>
    <row r="53" spans="1:1" x14ac:dyDescent="0.8">
      <c r="A53" s="6" t="s">
        <v>74</v>
      </c>
    </row>
    <row r="54" spans="1:1" x14ac:dyDescent="0.8">
      <c r="A54" s="6" t="s">
        <v>56</v>
      </c>
    </row>
    <row r="55" spans="1:1" x14ac:dyDescent="0.8">
      <c r="A55" s="6" t="s">
        <v>57</v>
      </c>
    </row>
    <row r="56" spans="1:1" x14ac:dyDescent="0.8">
      <c r="A56" s="6" t="s">
        <v>58</v>
      </c>
    </row>
    <row r="57" spans="1:1" x14ac:dyDescent="0.8">
      <c r="A57" s="6" t="s">
        <v>59</v>
      </c>
    </row>
    <row r="58" spans="1:1" x14ac:dyDescent="0.8">
      <c r="A58" s="6" t="s">
        <v>60</v>
      </c>
    </row>
    <row r="59" spans="1:1" x14ac:dyDescent="0.8">
      <c r="A59" s="2" t="s">
        <v>79</v>
      </c>
    </row>
    <row r="60" spans="1:1" x14ac:dyDescent="0.8">
      <c r="A60" s="1" t="s">
        <v>75</v>
      </c>
    </row>
    <row r="61" spans="1:1" x14ac:dyDescent="0.8">
      <c r="A61" s="7" t="s">
        <v>61</v>
      </c>
    </row>
    <row r="62" spans="1:1" x14ac:dyDescent="0.8">
      <c r="A62" s="6" t="s">
        <v>69</v>
      </c>
    </row>
    <row r="63" spans="1:1" x14ac:dyDescent="0.8">
      <c r="A63" s="8" t="s">
        <v>88</v>
      </c>
    </row>
    <row r="64" spans="1:1" x14ac:dyDescent="0.8">
      <c r="A64" s="6" t="s">
        <v>71</v>
      </c>
    </row>
    <row r="65" spans="1:1" x14ac:dyDescent="0.8">
      <c r="A65" s="6" t="s">
        <v>62</v>
      </c>
    </row>
    <row r="66" spans="1:1" x14ac:dyDescent="0.8">
      <c r="A66" s="6" t="s">
        <v>63</v>
      </c>
    </row>
    <row r="67" spans="1:1" x14ac:dyDescent="0.8">
      <c r="A67" s="6" t="s">
        <v>70</v>
      </c>
    </row>
    <row r="68" spans="1:1" x14ac:dyDescent="0.8">
      <c r="A68" s="6" t="s">
        <v>64</v>
      </c>
    </row>
    <row r="69" spans="1:1" x14ac:dyDescent="0.8">
      <c r="A69" s="6" t="s">
        <v>65</v>
      </c>
    </row>
    <row r="70" spans="1:1" x14ac:dyDescent="0.8">
      <c r="A70" s="6" t="s">
        <v>66</v>
      </c>
    </row>
    <row r="71" spans="1:1" x14ac:dyDescent="0.8">
      <c r="A71" s="6" t="s">
        <v>67</v>
      </c>
    </row>
    <row r="72" spans="1:1" x14ac:dyDescent="0.8">
      <c r="A72" s="6" t="s">
        <v>68</v>
      </c>
    </row>
  </sheetData>
  <sheetProtection password="83AF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KD198"/>
  <sheetViews>
    <sheetView topLeftCell="A21" zoomScale="86" zoomScaleNormal="93" zoomScalePageLayoutView="93" workbookViewId="0">
      <selection activeCell="H35" sqref="H35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51" t="s">
        <v>104</v>
      </c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</row>
    <row r="3" spans="1:35" ht="37" customHeight="1" x14ac:dyDescent="0.65"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52"/>
      <c r="C6" s="152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2" t="str">
        <f>Summary!D11:O11</f>
        <v>Grossmont-Cuyamaca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4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28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9" t="s">
        <v>118</v>
      </c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1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28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0"/>
      <c r="D17" s="160"/>
      <c r="F17" s="161" t="s">
        <v>81</v>
      </c>
      <c r="G17" s="162"/>
      <c r="H17" s="163"/>
      <c r="I17" s="41"/>
      <c r="J17" s="164" t="s">
        <v>82</v>
      </c>
      <c r="K17" s="165"/>
      <c r="L17" s="166"/>
      <c r="M17" s="41"/>
      <c r="N17" s="164" t="s">
        <v>2</v>
      </c>
      <c r="O17" s="165"/>
      <c r="P17" s="166"/>
      <c r="Q17" s="41"/>
      <c r="R17" s="157" t="s">
        <v>3</v>
      </c>
      <c r="S17" s="41"/>
      <c r="T17" s="157" t="s">
        <v>6</v>
      </c>
      <c r="U17" s="41"/>
      <c r="V17" s="157" t="s">
        <v>4</v>
      </c>
      <c r="W17" s="41"/>
      <c r="X17" s="157" t="s">
        <v>7</v>
      </c>
      <c r="Y17" s="41"/>
      <c r="Z17" s="157" t="s">
        <v>0</v>
      </c>
      <c r="AA17" s="42"/>
    </row>
    <row r="18" spans="1:35" ht="5" customHeight="1" x14ac:dyDescent="0.6">
      <c r="A18" s="10"/>
      <c r="B18" s="40"/>
      <c r="C18" s="160"/>
      <c r="D18" s="160"/>
      <c r="F18" s="43"/>
      <c r="J18" s="167"/>
      <c r="K18" s="168"/>
      <c r="L18" s="169"/>
      <c r="N18" s="167"/>
      <c r="O18" s="168"/>
      <c r="P18" s="169"/>
      <c r="R18" s="158"/>
      <c r="T18" s="158"/>
      <c r="V18" s="158"/>
      <c r="X18" s="158"/>
      <c r="Z18" s="158"/>
      <c r="AA18" s="42"/>
    </row>
    <row r="19" spans="1:35" s="45" customFormat="1" ht="29" customHeight="1" thickBot="1" x14ac:dyDescent="0.75">
      <c r="B19" s="46"/>
      <c r="C19" s="160"/>
      <c r="D19" s="160"/>
      <c r="E19" s="41"/>
      <c r="F19" s="47" t="s">
        <v>1</v>
      </c>
      <c r="G19" s="41"/>
      <c r="H19" s="47" t="s">
        <v>89</v>
      </c>
      <c r="J19" s="170"/>
      <c r="K19" s="171"/>
      <c r="L19" s="172"/>
      <c r="N19" s="170"/>
      <c r="O19" s="171"/>
      <c r="P19" s="172"/>
      <c r="R19" s="159"/>
      <c r="T19" s="159"/>
      <c r="V19" s="159"/>
      <c r="X19" s="159"/>
      <c r="Z19" s="159"/>
      <c r="AA19" s="48"/>
      <c r="AB19" s="41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3">
        <v>1736863</v>
      </c>
      <c r="G21" s="121"/>
      <c r="H21" s="3">
        <v>130000</v>
      </c>
      <c r="I21" s="121"/>
      <c r="J21" s="193">
        <v>332071</v>
      </c>
      <c r="K21" s="194"/>
      <c r="L21" s="195"/>
      <c r="M21" s="121"/>
      <c r="N21" s="193"/>
      <c r="O21" s="194"/>
      <c r="P21" s="195"/>
      <c r="Q21" s="121"/>
      <c r="R21" s="3"/>
      <c r="S21" s="121"/>
      <c r="T21" s="3"/>
      <c r="U21" s="121"/>
      <c r="V21" s="3"/>
      <c r="W21" s="121"/>
      <c r="X21" s="3">
        <v>594105</v>
      </c>
      <c r="Y21" s="54"/>
      <c r="Z21" s="55">
        <f>SUM(F21:X21)</f>
        <v>2793039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3">
        <v>1121533</v>
      </c>
      <c r="G23" s="121"/>
      <c r="H23" s="3">
        <v>250000</v>
      </c>
      <c r="I23" s="121"/>
      <c r="J23" s="193">
        <v>599348</v>
      </c>
      <c r="K23" s="194"/>
      <c r="L23" s="195"/>
      <c r="M23" s="121"/>
      <c r="N23" s="193"/>
      <c r="O23" s="194"/>
      <c r="P23" s="195"/>
      <c r="Q23" s="121"/>
      <c r="R23" s="3">
        <v>145839</v>
      </c>
      <c r="S23" s="121"/>
      <c r="T23" s="3"/>
      <c r="U23" s="121"/>
      <c r="V23" s="3"/>
      <c r="W23" s="121"/>
      <c r="X23" s="3"/>
      <c r="Y23" s="54"/>
      <c r="Z23" s="55">
        <f>SUM(F23:X23)</f>
        <v>2116720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3">
        <v>0</v>
      </c>
      <c r="G25" s="121"/>
      <c r="H25" s="3">
        <v>200000</v>
      </c>
      <c r="I25" s="121"/>
      <c r="J25" s="193"/>
      <c r="K25" s="194"/>
      <c r="L25" s="195"/>
      <c r="M25" s="121"/>
      <c r="N25" s="193"/>
      <c r="O25" s="194"/>
      <c r="P25" s="195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200000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3">
        <v>0</v>
      </c>
      <c r="G27" s="121"/>
      <c r="H27" s="3">
        <v>0</v>
      </c>
      <c r="I27" s="121"/>
      <c r="J27" s="193"/>
      <c r="K27" s="194"/>
      <c r="L27" s="195"/>
      <c r="M27" s="121"/>
      <c r="N27" s="193"/>
      <c r="O27" s="194"/>
      <c r="P27" s="195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3">
        <v>0</v>
      </c>
      <c r="G29" s="121"/>
      <c r="H29" s="3">
        <v>5000</v>
      </c>
      <c r="I29" s="121"/>
      <c r="J29" s="193"/>
      <c r="K29" s="194"/>
      <c r="L29" s="195"/>
      <c r="M29" s="121"/>
      <c r="N29" s="193"/>
      <c r="O29" s="194"/>
      <c r="P29" s="195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5000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3">
        <v>3021334</v>
      </c>
      <c r="G31" s="121"/>
      <c r="H31" s="3">
        <v>415000</v>
      </c>
      <c r="I31" s="121"/>
      <c r="J31" s="193"/>
      <c r="K31" s="194"/>
      <c r="L31" s="195"/>
      <c r="M31" s="121"/>
      <c r="N31" s="193">
        <v>184664</v>
      </c>
      <c r="O31" s="194"/>
      <c r="P31" s="195"/>
      <c r="Q31" s="121"/>
      <c r="R31" s="3"/>
      <c r="S31" s="121"/>
      <c r="T31" s="3"/>
      <c r="U31" s="121"/>
      <c r="V31" s="3"/>
      <c r="W31" s="121"/>
      <c r="X31" s="3">
        <v>1527700</v>
      </c>
      <c r="Y31" s="54"/>
      <c r="Z31" s="55">
        <f>SUM(F31:X31)</f>
        <v>5148698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3">
        <v>0</v>
      </c>
      <c r="G33" s="121"/>
      <c r="H33" s="3">
        <v>0</v>
      </c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73"/>
      <c r="D34" s="173"/>
      <c r="E34" s="14"/>
      <c r="F34" s="63"/>
      <c r="G34" s="10"/>
      <c r="H34" s="63"/>
      <c r="I34" s="10"/>
      <c r="J34" s="174"/>
      <c r="K34" s="174"/>
      <c r="L34" s="174"/>
      <c r="M34" s="10"/>
      <c r="N34" s="174"/>
      <c r="O34" s="174"/>
      <c r="P34" s="174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75" t="s">
        <v>0</v>
      </c>
      <c r="D35" s="176"/>
      <c r="E35" s="57"/>
      <c r="F35" s="67">
        <f>SUM(F21:F33)</f>
        <v>5879730</v>
      </c>
      <c r="G35" s="21"/>
      <c r="H35" s="68">
        <f>SUM(H21:H33)</f>
        <v>1000000</v>
      </c>
      <c r="I35" s="57"/>
      <c r="J35" s="196">
        <f>SUM(J21:L33)</f>
        <v>931419</v>
      </c>
      <c r="K35" s="197"/>
      <c r="L35" s="198"/>
      <c r="M35" s="57"/>
      <c r="N35" s="196">
        <f>SUM(N21:P33)</f>
        <v>184664</v>
      </c>
      <c r="O35" s="197"/>
      <c r="P35" s="198"/>
      <c r="Q35" s="57"/>
      <c r="R35" s="67">
        <f>SUM(R21:R33)</f>
        <v>145839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2121805</v>
      </c>
      <c r="Y35" s="57"/>
      <c r="Z35" s="68">
        <f>SUM(Z21:Z33)</f>
        <v>10263457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1"/>
      <c r="F40" s="157" t="s">
        <v>103</v>
      </c>
      <c r="G40" s="41"/>
      <c r="H40" s="184" t="s">
        <v>102</v>
      </c>
      <c r="I40" s="185"/>
      <c r="J40" s="186"/>
      <c r="K40" s="41"/>
      <c r="L40" s="184" t="s">
        <v>105</v>
      </c>
      <c r="M40" s="185"/>
      <c r="N40" s="186"/>
      <c r="O40" s="42"/>
      <c r="R40" s="187"/>
      <c r="S40" s="187"/>
      <c r="T40" s="187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58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7"/>
      <c r="S41" s="187"/>
      <c r="T41" s="187"/>
    </row>
    <row r="42" spans="1:35" ht="13.75" thickBot="1" x14ac:dyDescent="0.75">
      <c r="A42" s="11"/>
      <c r="B42" s="40"/>
      <c r="C42" s="80"/>
      <c r="D42" s="81"/>
      <c r="E42" s="41"/>
      <c r="F42" s="159"/>
      <c r="G42" s="41"/>
      <c r="H42" s="47" t="s">
        <v>101</v>
      </c>
      <c r="I42" s="41"/>
      <c r="J42" s="47" t="s">
        <v>100</v>
      </c>
      <c r="K42" s="41"/>
      <c r="L42" s="47" t="s">
        <v>101</v>
      </c>
      <c r="M42" s="41"/>
      <c r="N42" s="47" t="s">
        <v>100</v>
      </c>
      <c r="O42" s="42"/>
      <c r="Q42" s="10"/>
      <c r="R42" s="187"/>
      <c r="S42" s="187"/>
      <c r="T42" s="187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52" t="s">
        <v>111</v>
      </c>
      <c r="D44" s="53"/>
      <c r="E44" s="83"/>
      <c r="F44" s="3">
        <v>5879730</v>
      </c>
      <c r="G44" s="121"/>
      <c r="H44" s="3">
        <v>362779</v>
      </c>
      <c r="I44" s="86"/>
      <c r="J44" s="141">
        <f>IFERROR(H44/F44,0)</f>
        <v>6.1699942004139648E-2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52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73"/>
      <c r="D47" s="173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75" t="s">
        <v>0</v>
      </c>
      <c r="D48" s="176"/>
      <c r="E48" s="83"/>
      <c r="F48" s="67">
        <f>SUM(F44:F46)</f>
        <v>5879730</v>
      </c>
      <c r="G48" s="21"/>
      <c r="H48" s="67">
        <f>H44</f>
        <v>362779</v>
      </c>
      <c r="I48" s="83"/>
      <c r="J48" s="141">
        <f>IFERROR(H48/F48,0)</f>
        <v>6.1699942004139648E-2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83"/>
      <c r="S48" s="183"/>
      <c r="T48" s="183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28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0"/>
      <c r="D53" s="160"/>
      <c r="F53" s="161" t="s">
        <v>81</v>
      </c>
      <c r="G53" s="162"/>
      <c r="H53" s="163"/>
      <c r="I53" s="41"/>
      <c r="J53" s="164" t="s">
        <v>82</v>
      </c>
      <c r="K53" s="165"/>
      <c r="L53" s="166"/>
      <c r="M53" s="41"/>
      <c r="N53" s="164" t="s">
        <v>2</v>
      </c>
      <c r="O53" s="165"/>
      <c r="P53" s="166"/>
      <c r="Q53" s="41"/>
      <c r="R53" s="157" t="s">
        <v>3</v>
      </c>
      <c r="S53" s="41"/>
      <c r="T53" s="157" t="s">
        <v>6</v>
      </c>
      <c r="U53" s="41"/>
      <c r="V53" s="157" t="s">
        <v>4</v>
      </c>
      <c r="W53" s="41"/>
      <c r="X53" s="157" t="s">
        <v>7</v>
      </c>
      <c r="Y53" s="41"/>
      <c r="Z53" s="157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0"/>
      <c r="D54" s="160"/>
      <c r="F54" s="43"/>
      <c r="J54" s="167"/>
      <c r="K54" s="168"/>
      <c r="L54" s="169"/>
      <c r="N54" s="167"/>
      <c r="O54" s="168"/>
      <c r="P54" s="169"/>
      <c r="R54" s="158"/>
      <c r="T54" s="158"/>
      <c r="V54" s="158"/>
      <c r="X54" s="158"/>
      <c r="Z54" s="158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0"/>
      <c r="D55" s="160"/>
      <c r="E55" s="41"/>
      <c r="F55" s="47" t="s">
        <v>1</v>
      </c>
      <c r="G55" s="41"/>
      <c r="H55" s="47" t="s">
        <v>89</v>
      </c>
      <c r="J55" s="170"/>
      <c r="K55" s="171"/>
      <c r="L55" s="172"/>
      <c r="N55" s="170"/>
      <c r="O55" s="171"/>
      <c r="P55" s="172"/>
      <c r="R55" s="159"/>
      <c r="T55" s="159"/>
      <c r="V55" s="159"/>
      <c r="X55" s="159"/>
      <c r="Z55" s="159"/>
      <c r="AA55" s="48"/>
      <c r="AB55" s="41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88" t="s">
        <v>95</v>
      </c>
      <c r="D58" s="189" t="s">
        <v>83</v>
      </c>
      <c r="E58" s="21"/>
      <c r="F58" s="3">
        <v>750000</v>
      </c>
      <c r="G58" s="121"/>
      <c r="H58" s="3">
        <v>200000</v>
      </c>
      <c r="I58" s="121"/>
      <c r="J58" s="193">
        <v>146000</v>
      </c>
      <c r="K58" s="194"/>
      <c r="L58" s="195"/>
      <c r="M58" s="121"/>
      <c r="N58" s="193">
        <v>42258</v>
      </c>
      <c r="O58" s="194"/>
      <c r="P58" s="195"/>
      <c r="Q58" s="121"/>
      <c r="R58" s="3">
        <v>21876</v>
      </c>
      <c r="S58" s="121"/>
      <c r="T58" s="3"/>
      <c r="U58" s="121"/>
      <c r="V58" s="3"/>
      <c r="W58" s="121"/>
      <c r="X58" s="3">
        <v>2121805</v>
      </c>
      <c r="Y58" s="54"/>
      <c r="Z58" s="55">
        <f>SUM(F58:X58)</f>
        <v>3281939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88" t="s">
        <v>96</v>
      </c>
      <c r="D60" s="189" t="s">
        <v>84</v>
      </c>
      <c r="E60" s="21"/>
      <c r="F60" s="3">
        <v>1500000</v>
      </c>
      <c r="G60" s="121"/>
      <c r="H60" s="3">
        <v>400000</v>
      </c>
      <c r="I60" s="121"/>
      <c r="J60" s="193">
        <v>228000</v>
      </c>
      <c r="K60" s="194"/>
      <c r="L60" s="195"/>
      <c r="M60" s="121"/>
      <c r="N60" s="193"/>
      <c r="O60" s="194"/>
      <c r="P60" s="195"/>
      <c r="Q60" s="121"/>
      <c r="R60" s="3">
        <v>51044</v>
      </c>
      <c r="S60" s="121"/>
      <c r="T60" s="3"/>
      <c r="U60" s="121"/>
      <c r="V60" s="3"/>
      <c r="W60" s="121"/>
      <c r="X60" s="3"/>
      <c r="Y60" s="54"/>
      <c r="Z60" s="55">
        <f>SUM(F60:X60)</f>
        <v>2179044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88" t="s">
        <v>97</v>
      </c>
      <c r="D62" s="189" t="s">
        <v>85</v>
      </c>
      <c r="E62" s="21"/>
      <c r="F62" s="3">
        <v>3629730</v>
      </c>
      <c r="G62" s="121"/>
      <c r="H62" s="3">
        <v>365000</v>
      </c>
      <c r="I62" s="121"/>
      <c r="J62" s="193">
        <v>482419</v>
      </c>
      <c r="K62" s="194"/>
      <c r="L62" s="195"/>
      <c r="M62" s="121"/>
      <c r="N62" s="193">
        <v>103737</v>
      </c>
      <c r="O62" s="194"/>
      <c r="P62" s="195"/>
      <c r="Q62" s="121"/>
      <c r="R62" s="3">
        <v>72919</v>
      </c>
      <c r="S62" s="121"/>
      <c r="T62" s="3"/>
      <c r="U62" s="121"/>
      <c r="V62" s="3"/>
      <c r="W62" s="121"/>
      <c r="X62" s="3"/>
      <c r="Y62" s="54"/>
      <c r="Z62" s="55">
        <f>SUM(F62:X62)</f>
        <v>4653805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88" t="s">
        <v>98</v>
      </c>
      <c r="D64" s="189" t="s">
        <v>86</v>
      </c>
      <c r="E64" s="21"/>
      <c r="F64" s="3">
        <v>0</v>
      </c>
      <c r="G64" s="121"/>
      <c r="H64" s="3">
        <v>20000</v>
      </c>
      <c r="I64" s="121"/>
      <c r="J64" s="193">
        <v>75000</v>
      </c>
      <c r="K64" s="194"/>
      <c r="L64" s="195"/>
      <c r="M64" s="121"/>
      <c r="N64" s="193">
        <v>38669</v>
      </c>
      <c r="O64" s="194"/>
      <c r="P64" s="195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133669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88" t="s">
        <v>99</v>
      </c>
      <c r="D66" s="189" t="s">
        <v>87</v>
      </c>
      <c r="E66" s="21"/>
      <c r="F66" s="3">
        <v>0</v>
      </c>
      <c r="G66" s="121"/>
      <c r="H66" s="3">
        <v>15000</v>
      </c>
      <c r="I66" s="121"/>
      <c r="J66" s="193"/>
      <c r="K66" s="194"/>
      <c r="L66" s="195"/>
      <c r="M66" s="121"/>
      <c r="N66" s="193"/>
      <c r="O66" s="194"/>
      <c r="P66" s="195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15000</v>
      </c>
      <c r="AA66" s="56"/>
      <c r="AB66" s="57"/>
    </row>
    <row r="67" spans="1:35" ht="5" customHeight="1" thickBot="1" x14ac:dyDescent="0.8">
      <c r="A67" s="13"/>
      <c r="B67" s="49"/>
      <c r="C67" s="173"/>
      <c r="D67" s="173"/>
      <c r="E67" s="14"/>
      <c r="F67" s="63"/>
      <c r="G67" s="10"/>
      <c r="H67" s="63"/>
      <c r="I67" s="10"/>
      <c r="J67" s="174"/>
      <c r="K67" s="174"/>
      <c r="L67" s="174"/>
      <c r="M67" s="10"/>
      <c r="N67" s="174"/>
      <c r="O67" s="174"/>
      <c r="P67" s="174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75" t="s">
        <v>0</v>
      </c>
      <c r="D68" s="176"/>
      <c r="E68" s="57"/>
      <c r="F68" s="67">
        <f>SUM(F58:F66)</f>
        <v>5879730</v>
      </c>
      <c r="G68" s="21"/>
      <c r="H68" s="68">
        <f>SUM(H58:H66)</f>
        <v>1000000</v>
      </c>
      <c r="I68" s="57"/>
      <c r="J68" s="196">
        <f>SUM(J58:L66)</f>
        <v>931419</v>
      </c>
      <c r="K68" s="197"/>
      <c r="L68" s="198"/>
      <c r="M68" s="57"/>
      <c r="N68" s="196">
        <f>SUM(N58:P66)</f>
        <v>184664</v>
      </c>
      <c r="O68" s="197"/>
      <c r="P68" s="198"/>
      <c r="Q68" s="57"/>
      <c r="R68" s="67">
        <f>SUM(R58:R66)</f>
        <v>145839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2121805</v>
      </c>
      <c r="Y68" s="57"/>
      <c r="Z68" s="68">
        <f>SUM(Z58:Z66)</f>
        <v>10263457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28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28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C47:D47"/>
    <mergeCell ref="F40:F42"/>
    <mergeCell ref="J29:L29"/>
    <mergeCell ref="N21:P21"/>
    <mergeCell ref="N23:P23"/>
    <mergeCell ref="C35:D35"/>
    <mergeCell ref="C34:D34"/>
    <mergeCell ref="J34:L34"/>
    <mergeCell ref="N34:P34"/>
    <mergeCell ref="N31:P31"/>
    <mergeCell ref="N33:P33"/>
    <mergeCell ref="J31:L31"/>
    <mergeCell ref="J33:L33"/>
    <mergeCell ref="N35:P35"/>
    <mergeCell ref="J35:L35"/>
    <mergeCell ref="J27:L27"/>
    <mergeCell ref="C64:D64"/>
    <mergeCell ref="C66:D66"/>
    <mergeCell ref="C58:D58"/>
    <mergeCell ref="C60:D60"/>
    <mergeCell ref="C62:D62"/>
    <mergeCell ref="B6:C6"/>
    <mergeCell ref="X17:X19"/>
    <mergeCell ref="C17:D19"/>
    <mergeCell ref="T17:T19"/>
    <mergeCell ref="V17:V19"/>
    <mergeCell ref="D13:O13"/>
    <mergeCell ref="D11:O11"/>
    <mergeCell ref="F17:H17"/>
    <mergeCell ref="N27:P27"/>
    <mergeCell ref="N29:P29"/>
    <mergeCell ref="J53:L55"/>
    <mergeCell ref="N53:P55"/>
    <mergeCell ref="J68:L68"/>
    <mergeCell ref="N68:P68"/>
    <mergeCell ref="J64:L64"/>
    <mergeCell ref="N64:P64"/>
    <mergeCell ref="H40:J40"/>
    <mergeCell ref="L40:N40"/>
    <mergeCell ref="F53:H53"/>
    <mergeCell ref="J66:L66"/>
    <mergeCell ref="N66:P66"/>
    <mergeCell ref="V53:V55"/>
    <mergeCell ref="X53:X55"/>
    <mergeCell ref="R17:R19"/>
    <mergeCell ref="R48:T48"/>
    <mergeCell ref="R40:T42"/>
    <mergeCell ref="Z17:Z19"/>
    <mergeCell ref="J21:L21"/>
    <mergeCell ref="J23:L23"/>
    <mergeCell ref="J25:L25"/>
    <mergeCell ref="J17:L19"/>
    <mergeCell ref="N17:P19"/>
    <mergeCell ref="N25:P25"/>
    <mergeCell ref="C53:D55"/>
    <mergeCell ref="D2:Z3"/>
    <mergeCell ref="C68:D68"/>
    <mergeCell ref="C67:D67"/>
    <mergeCell ref="J67:L67"/>
    <mergeCell ref="N67:P67"/>
    <mergeCell ref="C48:D48"/>
    <mergeCell ref="J58:L58"/>
    <mergeCell ref="N58:P58"/>
    <mergeCell ref="J60:L60"/>
    <mergeCell ref="N60:P60"/>
    <mergeCell ref="J62:L62"/>
    <mergeCell ref="N62:P62"/>
    <mergeCell ref="Z53:Z55"/>
    <mergeCell ref="R53:R55"/>
    <mergeCell ref="T53:T55"/>
  </mergeCells>
  <phoneticPr fontId="41" type="noConversion"/>
  <dataValidations disablePrompts="1"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r:id="rId1"/>
  <ignoredErrors>
    <ignoredError sqref="D11" unlocked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KD198"/>
  <sheetViews>
    <sheetView zoomScale="86" zoomScaleNormal="93" zoomScalePageLayoutView="93" workbookViewId="0">
      <selection activeCell="R40" sqref="R40:T42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51" t="s">
        <v>104</v>
      </c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</row>
    <row r="3" spans="1:35" ht="37" customHeight="1" x14ac:dyDescent="0.65"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52"/>
      <c r="C6" s="152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2" t="str">
        <f>Summary!D11:O11</f>
        <v>Grossmont-Cuyamaca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4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9" t="s">
        <v>119</v>
      </c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1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0"/>
      <c r="D17" s="160"/>
      <c r="F17" s="161" t="s">
        <v>81</v>
      </c>
      <c r="G17" s="162"/>
      <c r="H17" s="163"/>
      <c r="I17" s="44"/>
      <c r="J17" s="164" t="s">
        <v>82</v>
      </c>
      <c r="K17" s="165"/>
      <c r="L17" s="166"/>
      <c r="M17" s="44"/>
      <c r="N17" s="164" t="s">
        <v>2</v>
      </c>
      <c r="O17" s="165"/>
      <c r="P17" s="166"/>
      <c r="Q17" s="44"/>
      <c r="R17" s="157" t="s">
        <v>3</v>
      </c>
      <c r="S17" s="44"/>
      <c r="T17" s="157" t="s">
        <v>6</v>
      </c>
      <c r="U17" s="44"/>
      <c r="V17" s="157" t="s">
        <v>4</v>
      </c>
      <c r="W17" s="44"/>
      <c r="X17" s="157" t="s">
        <v>7</v>
      </c>
      <c r="Y17" s="44"/>
      <c r="Z17" s="157" t="s">
        <v>0</v>
      </c>
      <c r="AA17" s="42"/>
    </row>
    <row r="18" spans="1:35" ht="5" customHeight="1" x14ac:dyDescent="0.6">
      <c r="A18" s="10"/>
      <c r="B18" s="40"/>
      <c r="C18" s="160"/>
      <c r="D18" s="160"/>
      <c r="F18" s="43"/>
      <c r="J18" s="167"/>
      <c r="K18" s="168"/>
      <c r="L18" s="169"/>
      <c r="N18" s="167"/>
      <c r="O18" s="168"/>
      <c r="P18" s="169"/>
      <c r="R18" s="158"/>
      <c r="T18" s="158"/>
      <c r="V18" s="158"/>
      <c r="X18" s="158"/>
      <c r="Z18" s="158"/>
      <c r="AA18" s="42"/>
    </row>
    <row r="19" spans="1:35" s="45" customFormat="1" ht="29" customHeight="1" thickBot="1" x14ac:dyDescent="0.75">
      <c r="B19" s="46"/>
      <c r="C19" s="160"/>
      <c r="D19" s="160"/>
      <c r="E19" s="44"/>
      <c r="F19" s="47" t="s">
        <v>1</v>
      </c>
      <c r="G19" s="44"/>
      <c r="H19" s="47" t="s">
        <v>89</v>
      </c>
      <c r="J19" s="170"/>
      <c r="K19" s="171"/>
      <c r="L19" s="172"/>
      <c r="N19" s="170"/>
      <c r="O19" s="171"/>
      <c r="P19" s="172"/>
      <c r="R19" s="159"/>
      <c r="T19" s="159"/>
      <c r="V19" s="159"/>
      <c r="X19" s="159"/>
      <c r="Z19" s="159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3"/>
      <c r="G21" s="121"/>
      <c r="H21" s="3">
        <v>58829</v>
      </c>
      <c r="I21" s="121"/>
      <c r="J21" s="193">
        <v>385670</v>
      </c>
      <c r="K21" s="194"/>
      <c r="L21" s="195"/>
      <c r="M21" s="121"/>
      <c r="N21" s="193"/>
      <c r="O21" s="194"/>
      <c r="P21" s="195"/>
      <c r="Q21" s="121"/>
      <c r="R21" s="3">
        <v>72700</v>
      </c>
      <c r="S21" s="121"/>
      <c r="T21" s="3"/>
      <c r="U21" s="121"/>
      <c r="V21" s="3">
        <v>5750734</v>
      </c>
      <c r="W21" s="121"/>
      <c r="X21" s="3"/>
      <c r="Y21" s="54"/>
      <c r="Z21" s="55">
        <f>SUM(F21:X21)</f>
        <v>6267933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>
        <v>113132</v>
      </c>
      <c r="I23" s="121"/>
      <c r="J23" s="193">
        <v>26046</v>
      </c>
      <c r="K23" s="194"/>
      <c r="L23" s="195"/>
      <c r="M23" s="121"/>
      <c r="N23" s="193"/>
      <c r="O23" s="194"/>
      <c r="P23" s="195"/>
      <c r="Q23" s="121"/>
      <c r="R23" s="3">
        <v>1381297</v>
      </c>
      <c r="S23" s="121"/>
      <c r="T23" s="3"/>
      <c r="U23" s="121"/>
      <c r="V23" s="3">
        <v>2322116</v>
      </c>
      <c r="W23" s="121"/>
      <c r="X23" s="3"/>
      <c r="Y23" s="54"/>
      <c r="Z23" s="55">
        <f>SUM(F23:X23)</f>
        <v>3842591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>
        <v>90505</v>
      </c>
      <c r="I25" s="121"/>
      <c r="J25" s="193"/>
      <c r="K25" s="194"/>
      <c r="L25" s="195"/>
      <c r="M25" s="121"/>
      <c r="N25" s="193"/>
      <c r="O25" s="194"/>
      <c r="P25" s="195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90505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3"/>
      <c r="K27" s="194"/>
      <c r="L27" s="195"/>
      <c r="M27" s="121"/>
      <c r="N27" s="193"/>
      <c r="O27" s="194"/>
      <c r="P27" s="195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>
        <v>2263</v>
      </c>
      <c r="I29" s="121"/>
      <c r="J29" s="193"/>
      <c r="K29" s="194"/>
      <c r="L29" s="195"/>
      <c r="M29" s="121"/>
      <c r="N29" s="193"/>
      <c r="O29" s="194"/>
      <c r="P29" s="195"/>
      <c r="Q29" s="121"/>
      <c r="R29" s="3"/>
      <c r="S29" s="121"/>
      <c r="T29" s="3"/>
      <c r="U29" s="121"/>
      <c r="V29" s="3">
        <v>54113</v>
      </c>
      <c r="W29" s="121"/>
      <c r="X29" s="3"/>
      <c r="Y29" s="54"/>
      <c r="Z29" s="55">
        <f>SUM(F29:X29)</f>
        <v>56376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>
        <v>187798</v>
      </c>
      <c r="I31" s="121"/>
      <c r="J31" s="193"/>
      <c r="K31" s="194"/>
      <c r="L31" s="195"/>
      <c r="M31" s="121"/>
      <c r="N31" s="193">
        <v>1170917</v>
      </c>
      <c r="O31" s="194"/>
      <c r="P31" s="195"/>
      <c r="Q31" s="121"/>
      <c r="R31" s="3"/>
      <c r="S31" s="121"/>
      <c r="T31" s="3"/>
      <c r="U31" s="121"/>
      <c r="V31" s="3">
        <v>61344</v>
      </c>
      <c r="W31" s="121"/>
      <c r="X31" s="3"/>
      <c r="Y31" s="54"/>
      <c r="Z31" s="55">
        <f>SUM(F31:X31)</f>
        <v>1420059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73"/>
      <c r="D34" s="173"/>
      <c r="E34" s="14"/>
      <c r="F34" s="64"/>
      <c r="G34" s="10"/>
      <c r="H34" s="64"/>
      <c r="I34" s="10"/>
      <c r="J34" s="174"/>
      <c r="K34" s="174"/>
      <c r="L34" s="174"/>
      <c r="M34" s="10"/>
      <c r="N34" s="174"/>
      <c r="O34" s="174"/>
      <c r="P34" s="174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75" t="s">
        <v>0</v>
      </c>
      <c r="D35" s="176"/>
      <c r="E35" s="57"/>
      <c r="F35" s="67">
        <f>SUM(F21:F33)</f>
        <v>0</v>
      </c>
      <c r="G35" s="21"/>
      <c r="H35" s="68">
        <f>SUM(H21:H33)</f>
        <v>452527</v>
      </c>
      <c r="I35" s="57"/>
      <c r="J35" s="196">
        <f>SUM(J21:L33)</f>
        <v>411716</v>
      </c>
      <c r="K35" s="197"/>
      <c r="L35" s="198"/>
      <c r="M35" s="57"/>
      <c r="N35" s="196">
        <f>SUM(N21:P33)</f>
        <v>1170917</v>
      </c>
      <c r="O35" s="197"/>
      <c r="P35" s="198"/>
      <c r="Q35" s="57"/>
      <c r="R35" s="67">
        <f>SUM(R21:R33)</f>
        <v>1453997</v>
      </c>
      <c r="S35" s="57"/>
      <c r="T35" s="67">
        <f>SUM(T21:T33)</f>
        <v>0</v>
      </c>
      <c r="U35" s="57"/>
      <c r="V35" s="68">
        <f>SUM(V21:V33)</f>
        <v>8188307</v>
      </c>
      <c r="W35" s="57"/>
      <c r="X35" s="68">
        <f>SUM(X21:X33)</f>
        <v>0</v>
      </c>
      <c r="Y35" s="57"/>
      <c r="Z35" s="68">
        <f>SUM(Z21:Z33)</f>
        <v>11677464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57" t="s">
        <v>103</v>
      </c>
      <c r="G40" s="44"/>
      <c r="H40" s="184" t="s">
        <v>102</v>
      </c>
      <c r="I40" s="185"/>
      <c r="J40" s="186"/>
      <c r="K40" s="44"/>
      <c r="L40" s="184" t="s">
        <v>105</v>
      </c>
      <c r="M40" s="185"/>
      <c r="N40" s="186"/>
      <c r="O40" s="42"/>
      <c r="R40" s="187"/>
      <c r="S40" s="187"/>
      <c r="T40" s="187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58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7"/>
      <c r="S41" s="187"/>
      <c r="T41" s="187"/>
    </row>
    <row r="42" spans="1:35" ht="13.75" thickBot="1" x14ac:dyDescent="0.75">
      <c r="A42" s="11"/>
      <c r="B42" s="40"/>
      <c r="C42" s="80"/>
      <c r="D42" s="81"/>
      <c r="E42" s="44"/>
      <c r="F42" s="159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7"/>
      <c r="S42" s="187"/>
      <c r="T42" s="187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>
        <v>1528975</v>
      </c>
      <c r="G46" s="121"/>
      <c r="J46" s="143"/>
      <c r="K46" s="86"/>
      <c r="L46" s="3">
        <v>76448</v>
      </c>
      <c r="M46" s="101"/>
      <c r="N46" s="141">
        <f>IFERROR(L46/F46,0)</f>
        <v>4.999950947530208E-2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73"/>
      <c r="D47" s="173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75" t="s">
        <v>0</v>
      </c>
      <c r="D48" s="176"/>
      <c r="E48" s="83"/>
      <c r="F48" s="67">
        <f>SUM(F44:F46)</f>
        <v>1528975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76448</v>
      </c>
      <c r="M48" s="83"/>
      <c r="N48" s="141">
        <f>IFERROR(L48/F48,0)</f>
        <v>4.999950947530208E-2</v>
      </c>
      <c r="O48" s="56"/>
      <c r="P48" s="83"/>
      <c r="R48" s="183"/>
      <c r="S48" s="183"/>
      <c r="T48" s="183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0"/>
      <c r="D53" s="160"/>
      <c r="F53" s="161" t="s">
        <v>81</v>
      </c>
      <c r="G53" s="162"/>
      <c r="H53" s="163"/>
      <c r="I53" s="44"/>
      <c r="J53" s="164" t="s">
        <v>82</v>
      </c>
      <c r="K53" s="165"/>
      <c r="L53" s="166"/>
      <c r="M53" s="44"/>
      <c r="N53" s="164" t="s">
        <v>2</v>
      </c>
      <c r="O53" s="165"/>
      <c r="P53" s="166"/>
      <c r="Q53" s="44"/>
      <c r="R53" s="157" t="s">
        <v>3</v>
      </c>
      <c r="S53" s="44"/>
      <c r="T53" s="157" t="s">
        <v>6</v>
      </c>
      <c r="U53" s="44"/>
      <c r="V53" s="157" t="s">
        <v>4</v>
      </c>
      <c r="W53" s="44"/>
      <c r="X53" s="157" t="s">
        <v>7</v>
      </c>
      <c r="Y53" s="44"/>
      <c r="Z53" s="157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0"/>
      <c r="D54" s="160"/>
      <c r="F54" s="43"/>
      <c r="J54" s="167"/>
      <c r="K54" s="168"/>
      <c r="L54" s="169"/>
      <c r="N54" s="167"/>
      <c r="O54" s="168"/>
      <c r="P54" s="169"/>
      <c r="R54" s="158"/>
      <c r="T54" s="158"/>
      <c r="V54" s="158"/>
      <c r="X54" s="158"/>
      <c r="Z54" s="158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0"/>
      <c r="D55" s="160"/>
      <c r="E55" s="44"/>
      <c r="F55" s="47" t="s">
        <v>1</v>
      </c>
      <c r="G55" s="44"/>
      <c r="H55" s="47" t="s">
        <v>89</v>
      </c>
      <c r="J55" s="170"/>
      <c r="K55" s="171"/>
      <c r="L55" s="172"/>
      <c r="N55" s="170"/>
      <c r="O55" s="171"/>
      <c r="P55" s="172"/>
      <c r="R55" s="159"/>
      <c r="T55" s="159"/>
      <c r="V55" s="159"/>
      <c r="X55" s="159"/>
      <c r="Z55" s="159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88" t="s">
        <v>95</v>
      </c>
      <c r="D58" s="189" t="s">
        <v>83</v>
      </c>
      <c r="E58" s="21"/>
      <c r="F58" s="3"/>
      <c r="G58" s="121"/>
      <c r="H58" s="3">
        <v>228600</v>
      </c>
      <c r="I58" s="121"/>
      <c r="J58" s="193">
        <v>73826</v>
      </c>
      <c r="K58" s="194"/>
      <c r="L58" s="195"/>
      <c r="M58" s="121"/>
      <c r="N58" s="193">
        <v>457465</v>
      </c>
      <c r="O58" s="194"/>
      <c r="P58" s="195"/>
      <c r="Q58" s="121"/>
      <c r="R58" s="3">
        <v>617949</v>
      </c>
      <c r="S58" s="121"/>
      <c r="T58" s="3"/>
      <c r="U58" s="121"/>
      <c r="V58" s="3">
        <v>4094153</v>
      </c>
      <c r="W58" s="121"/>
      <c r="X58" s="3"/>
      <c r="Y58" s="54"/>
      <c r="Z58" s="55">
        <f>SUM(F58:X58)</f>
        <v>5471993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88" t="s">
        <v>96</v>
      </c>
      <c r="D60" s="189" t="s">
        <v>84</v>
      </c>
      <c r="E60" s="21"/>
      <c r="F60" s="3"/>
      <c r="G60" s="121"/>
      <c r="H60" s="3">
        <v>150500</v>
      </c>
      <c r="I60" s="121"/>
      <c r="J60" s="193">
        <v>111647</v>
      </c>
      <c r="K60" s="194"/>
      <c r="L60" s="195"/>
      <c r="M60" s="121"/>
      <c r="N60" s="193"/>
      <c r="O60" s="194"/>
      <c r="P60" s="195"/>
      <c r="Q60" s="121"/>
      <c r="R60" s="3">
        <v>726998</v>
      </c>
      <c r="S60" s="121"/>
      <c r="T60" s="3"/>
      <c r="U60" s="121"/>
      <c r="V60" s="3">
        <v>2723241</v>
      </c>
      <c r="W60" s="121"/>
      <c r="X60" s="3"/>
      <c r="Y60" s="54"/>
      <c r="Z60" s="55">
        <f>SUM(F60:X60)</f>
        <v>3712386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88" t="s">
        <v>97</v>
      </c>
      <c r="D62" s="189" t="s">
        <v>85</v>
      </c>
      <c r="E62" s="21"/>
      <c r="F62" s="3"/>
      <c r="G62" s="121"/>
      <c r="H62" s="3">
        <v>13980</v>
      </c>
      <c r="I62" s="121"/>
      <c r="J62" s="193">
        <v>89505</v>
      </c>
      <c r="K62" s="194"/>
      <c r="L62" s="195"/>
      <c r="M62" s="121"/>
      <c r="N62" s="193">
        <v>656457</v>
      </c>
      <c r="O62" s="194"/>
      <c r="P62" s="195"/>
      <c r="Q62" s="121"/>
      <c r="R62" s="3">
        <v>72700</v>
      </c>
      <c r="S62" s="121"/>
      <c r="T62" s="3"/>
      <c r="U62" s="121"/>
      <c r="V62" s="3">
        <v>252963</v>
      </c>
      <c r="W62" s="121"/>
      <c r="X62" s="3"/>
      <c r="Y62" s="54"/>
      <c r="Z62" s="55">
        <f>SUM(F62:X62)</f>
        <v>1085605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88" t="s">
        <v>98</v>
      </c>
      <c r="D64" s="189" t="s">
        <v>86</v>
      </c>
      <c r="E64" s="21"/>
      <c r="F64" s="3"/>
      <c r="G64" s="121"/>
      <c r="H64" s="3">
        <v>14000</v>
      </c>
      <c r="I64" s="121"/>
      <c r="J64" s="193">
        <v>17800</v>
      </c>
      <c r="K64" s="194"/>
      <c r="L64" s="195"/>
      <c r="M64" s="121"/>
      <c r="N64" s="193">
        <v>56995</v>
      </c>
      <c r="O64" s="194"/>
      <c r="P64" s="195"/>
      <c r="Q64" s="121"/>
      <c r="R64" s="3">
        <v>36350</v>
      </c>
      <c r="S64" s="121"/>
      <c r="T64" s="3"/>
      <c r="U64" s="121"/>
      <c r="V64" s="3">
        <v>253325</v>
      </c>
      <c r="W64" s="121"/>
      <c r="X64" s="3"/>
      <c r="Y64" s="54"/>
      <c r="Z64" s="55">
        <f>SUM(F64:X64)</f>
        <v>378470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88" t="s">
        <v>99</v>
      </c>
      <c r="D66" s="189" t="s">
        <v>87</v>
      </c>
      <c r="E66" s="21"/>
      <c r="F66" s="3"/>
      <c r="G66" s="121"/>
      <c r="H66" s="3">
        <v>45447</v>
      </c>
      <c r="I66" s="121"/>
      <c r="J66" s="193">
        <v>118938</v>
      </c>
      <c r="K66" s="194"/>
      <c r="L66" s="195"/>
      <c r="M66" s="121"/>
      <c r="N66" s="193"/>
      <c r="O66" s="194"/>
      <c r="P66" s="195"/>
      <c r="Q66" s="121"/>
      <c r="R66" s="3"/>
      <c r="S66" s="121"/>
      <c r="T66" s="3"/>
      <c r="U66" s="121"/>
      <c r="V66" s="3">
        <v>864625</v>
      </c>
      <c r="W66" s="121"/>
      <c r="X66" s="3"/>
      <c r="Y66" s="54"/>
      <c r="Z66" s="55">
        <f>SUM(F66:X66)</f>
        <v>1029010</v>
      </c>
      <c r="AA66" s="56"/>
      <c r="AB66" s="57"/>
    </row>
    <row r="67" spans="1:35" ht="5" customHeight="1" thickBot="1" x14ac:dyDescent="0.8">
      <c r="A67" s="13"/>
      <c r="B67" s="49"/>
      <c r="C67" s="173"/>
      <c r="D67" s="173"/>
      <c r="E67" s="14"/>
      <c r="F67" s="64"/>
      <c r="G67" s="10"/>
      <c r="H67" s="64"/>
      <c r="I67" s="10"/>
      <c r="J67" s="174"/>
      <c r="K67" s="174"/>
      <c r="L67" s="174"/>
      <c r="M67" s="10"/>
      <c r="N67" s="174"/>
      <c r="O67" s="174"/>
      <c r="P67" s="174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75" t="s">
        <v>0</v>
      </c>
      <c r="D68" s="176"/>
      <c r="E68" s="57"/>
      <c r="F68" s="67">
        <f>SUM(F58:F66)</f>
        <v>0</v>
      </c>
      <c r="G68" s="21"/>
      <c r="H68" s="68">
        <f>SUM(H58:H66)</f>
        <v>452527</v>
      </c>
      <c r="I68" s="57"/>
      <c r="J68" s="196">
        <f>SUM(J58:L66)</f>
        <v>411716</v>
      </c>
      <c r="K68" s="197"/>
      <c r="L68" s="198"/>
      <c r="M68" s="57"/>
      <c r="N68" s="196">
        <f>SUM(N58:P66)</f>
        <v>1170917</v>
      </c>
      <c r="O68" s="197"/>
      <c r="P68" s="198"/>
      <c r="Q68" s="57"/>
      <c r="R68" s="67">
        <f>SUM(R58:R66)</f>
        <v>1453997</v>
      </c>
      <c r="S68" s="57"/>
      <c r="T68" s="67">
        <f>SUM(T58:T66)</f>
        <v>0</v>
      </c>
      <c r="U68" s="57"/>
      <c r="V68" s="68">
        <f>SUM(V58:V66)</f>
        <v>8188307</v>
      </c>
      <c r="W68" s="57"/>
      <c r="X68" s="68">
        <f>SUM(X58:X66)</f>
        <v>0</v>
      </c>
      <c r="Y68" s="57"/>
      <c r="Z68" s="68">
        <f>SUM(Z58:Z66)</f>
        <v>11677464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</mergeCells>
  <dataValidations disablePrompts="1"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KD198"/>
  <sheetViews>
    <sheetView topLeftCell="A17" zoomScale="86" zoomScaleNormal="93" zoomScalePageLayoutView="93" workbookViewId="0">
      <selection activeCell="T46" sqref="T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51" t="s">
        <v>104</v>
      </c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</row>
    <row r="3" spans="1:35" ht="37" customHeight="1" x14ac:dyDescent="0.65"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52"/>
      <c r="C6" s="152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2" t="str">
        <f>Summary!D11:O11</f>
        <v>Grossmont-Cuyamaca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4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9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1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0"/>
      <c r="D17" s="160"/>
      <c r="F17" s="161" t="s">
        <v>81</v>
      </c>
      <c r="G17" s="162"/>
      <c r="H17" s="163"/>
      <c r="I17" s="44"/>
      <c r="J17" s="164" t="s">
        <v>82</v>
      </c>
      <c r="K17" s="165"/>
      <c r="L17" s="166"/>
      <c r="M17" s="44"/>
      <c r="N17" s="164" t="s">
        <v>2</v>
      </c>
      <c r="O17" s="165"/>
      <c r="P17" s="166"/>
      <c r="Q17" s="44"/>
      <c r="R17" s="157" t="s">
        <v>3</v>
      </c>
      <c r="S17" s="44"/>
      <c r="T17" s="157" t="s">
        <v>6</v>
      </c>
      <c r="U17" s="44"/>
      <c r="V17" s="157" t="s">
        <v>4</v>
      </c>
      <c r="W17" s="44"/>
      <c r="X17" s="157" t="s">
        <v>7</v>
      </c>
      <c r="Y17" s="44"/>
      <c r="Z17" s="157" t="s">
        <v>0</v>
      </c>
      <c r="AA17" s="42"/>
    </row>
    <row r="18" spans="1:35" ht="5" customHeight="1" x14ac:dyDescent="0.6">
      <c r="A18" s="10"/>
      <c r="B18" s="40"/>
      <c r="C18" s="160"/>
      <c r="D18" s="160"/>
      <c r="F18" s="43"/>
      <c r="J18" s="167"/>
      <c r="K18" s="168"/>
      <c r="L18" s="169"/>
      <c r="N18" s="167"/>
      <c r="O18" s="168"/>
      <c r="P18" s="169"/>
      <c r="R18" s="158"/>
      <c r="T18" s="158"/>
      <c r="V18" s="158"/>
      <c r="X18" s="158"/>
      <c r="Z18" s="158"/>
      <c r="AA18" s="42"/>
    </row>
    <row r="19" spans="1:35" s="45" customFormat="1" ht="29" customHeight="1" thickBot="1" x14ac:dyDescent="0.75">
      <c r="B19" s="46"/>
      <c r="C19" s="160"/>
      <c r="D19" s="160"/>
      <c r="E19" s="44"/>
      <c r="F19" s="47" t="s">
        <v>1</v>
      </c>
      <c r="G19" s="44"/>
      <c r="H19" s="47" t="s">
        <v>89</v>
      </c>
      <c r="J19" s="170"/>
      <c r="K19" s="171"/>
      <c r="L19" s="172"/>
      <c r="N19" s="170"/>
      <c r="O19" s="171"/>
      <c r="P19" s="172"/>
      <c r="R19" s="159"/>
      <c r="T19" s="159"/>
      <c r="V19" s="159"/>
      <c r="X19" s="159"/>
      <c r="Z19" s="159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193"/>
      <c r="K21" s="194"/>
      <c r="L21" s="195"/>
      <c r="M21" s="121"/>
      <c r="N21" s="193"/>
      <c r="O21" s="194"/>
      <c r="P21" s="195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3"/>
      <c r="K23" s="194"/>
      <c r="L23" s="195"/>
      <c r="M23" s="121"/>
      <c r="N23" s="193"/>
      <c r="O23" s="194"/>
      <c r="P23" s="195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3"/>
      <c r="K25" s="194"/>
      <c r="L25" s="195"/>
      <c r="M25" s="121"/>
      <c r="N25" s="193"/>
      <c r="O25" s="194"/>
      <c r="P25" s="195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3"/>
      <c r="K27" s="194"/>
      <c r="L27" s="195"/>
      <c r="M27" s="121"/>
      <c r="N27" s="193"/>
      <c r="O27" s="194"/>
      <c r="P27" s="195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3"/>
      <c r="K29" s="194"/>
      <c r="L29" s="195"/>
      <c r="M29" s="121"/>
      <c r="N29" s="193"/>
      <c r="O29" s="194"/>
      <c r="P29" s="195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3"/>
      <c r="K31" s="194"/>
      <c r="L31" s="195"/>
      <c r="M31" s="121"/>
      <c r="N31" s="193"/>
      <c r="O31" s="194"/>
      <c r="P31" s="195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73"/>
      <c r="D34" s="173"/>
      <c r="E34" s="14"/>
      <c r="F34" s="64"/>
      <c r="G34" s="10"/>
      <c r="H34" s="64"/>
      <c r="I34" s="10"/>
      <c r="J34" s="174"/>
      <c r="K34" s="174"/>
      <c r="L34" s="174"/>
      <c r="M34" s="10"/>
      <c r="N34" s="174"/>
      <c r="O34" s="174"/>
      <c r="P34" s="174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75" t="s">
        <v>0</v>
      </c>
      <c r="D35" s="176"/>
      <c r="E35" s="57"/>
      <c r="F35" s="67">
        <f>SUM(F21:F33)</f>
        <v>0</v>
      </c>
      <c r="G35" s="21"/>
      <c r="H35" s="68">
        <f>SUM(H21:H33)</f>
        <v>0</v>
      </c>
      <c r="I35" s="57"/>
      <c r="J35" s="196">
        <f>SUM(J21:L33)</f>
        <v>0</v>
      </c>
      <c r="K35" s="197"/>
      <c r="L35" s="198"/>
      <c r="M35" s="57"/>
      <c r="N35" s="196">
        <f>SUM(N21:P33)</f>
        <v>0</v>
      </c>
      <c r="O35" s="197"/>
      <c r="P35" s="198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57" t="s">
        <v>103</v>
      </c>
      <c r="G40" s="44"/>
      <c r="H40" s="184" t="s">
        <v>102</v>
      </c>
      <c r="I40" s="185"/>
      <c r="J40" s="186"/>
      <c r="K40" s="44"/>
      <c r="L40" s="184" t="s">
        <v>105</v>
      </c>
      <c r="M40" s="185"/>
      <c r="N40" s="186"/>
      <c r="O40" s="42"/>
      <c r="R40" s="187"/>
      <c r="S40" s="187"/>
      <c r="T40" s="187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58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7"/>
      <c r="S41" s="187"/>
      <c r="T41" s="187"/>
    </row>
    <row r="42" spans="1:35" ht="13.75" thickBot="1" x14ac:dyDescent="0.75">
      <c r="A42" s="11"/>
      <c r="B42" s="40"/>
      <c r="C42" s="80"/>
      <c r="D42" s="81"/>
      <c r="E42" s="44"/>
      <c r="F42" s="159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7"/>
      <c r="S42" s="187"/>
      <c r="T42" s="187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73"/>
      <c r="D47" s="173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75" t="s">
        <v>0</v>
      </c>
      <c r="D48" s="176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83"/>
      <c r="S48" s="183"/>
      <c r="T48" s="183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0"/>
      <c r="D53" s="160"/>
      <c r="F53" s="161" t="s">
        <v>81</v>
      </c>
      <c r="G53" s="162"/>
      <c r="H53" s="163"/>
      <c r="I53" s="44"/>
      <c r="J53" s="164" t="s">
        <v>82</v>
      </c>
      <c r="K53" s="165"/>
      <c r="L53" s="166"/>
      <c r="M53" s="44"/>
      <c r="N53" s="164" t="s">
        <v>2</v>
      </c>
      <c r="O53" s="165"/>
      <c r="P53" s="166"/>
      <c r="Q53" s="44"/>
      <c r="R53" s="157" t="s">
        <v>3</v>
      </c>
      <c r="S53" s="44"/>
      <c r="T53" s="157" t="s">
        <v>6</v>
      </c>
      <c r="U53" s="44"/>
      <c r="V53" s="157" t="s">
        <v>4</v>
      </c>
      <c r="W53" s="44"/>
      <c r="X53" s="157" t="s">
        <v>7</v>
      </c>
      <c r="Y53" s="44"/>
      <c r="Z53" s="157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0"/>
      <c r="D54" s="160"/>
      <c r="F54" s="43"/>
      <c r="J54" s="167"/>
      <c r="K54" s="168"/>
      <c r="L54" s="169"/>
      <c r="N54" s="167"/>
      <c r="O54" s="168"/>
      <c r="P54" s="169"/>
      <c r="R54" s="158"/>
      <c r="T54" s="158"/>
      <c r="V54" s="158"/>
      <c r="X54" s="158"/>
      <c r="Z54" s="158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0"/>
      <c r="D55" s="160"/>
      <c r="E55" s="44"/>
      <c r="F55" s="47" t="s">
        <v>1</v>
      </c>
      <c r="G55" s="44"/>
      <c r="H55" s="47" t="s">
        <v>89</v>
      </c>
      <c r="J55" s="170"/>
      <c r="K55" s="171"/>
      <c r="L55" s="172"/>
      <c r="N55" s="170"/>
      <c r="O55" s="171"/>
      <c r="P55" s="172"/>
      <c r="R55" s="159"/>
      <c r="T55" s="159"/>
      <c r="V55" s="159"/>
      <c r="X55" s="159"/>
      <c r="Z55" s="159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88" t="s">
        <v>95</v>
      </c>
      <c r="D58" s="189" t="s">
        <v>83</v>
      </c>
      <c r="E58" s="21"/>
      <c r="F58" s="3"/>
      <c r="G58" s="121"/>
      <c r="H58" s="3"/>
      <c r="I58" s="121"/>
      <c r="J58" s="193"/>
      <c r="K58" s="194"/>
      <c r="L58" s="195"/>
      <c r="M58" s="121"/>
      <c r="N58" s="193"/>
      <c r="O58" s="194"/>
      <c r="P58" s="195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88" t="s">
        <v>96</v>
      </c>
      <c r="D60" s="189" t="s">
        <v>84</v>
      </c>
      <c r="E60" s="21"/>
      <c r="F60" s="3"/>
      <c r="G60" s="121"/>
      <c r="H60" s="3"/>
      <c r="I60" s="121"/>
      <c r="J60" s="193"/>
      <c r="K60" s="194"/>
      <c r="L60" s="195"/>
      <c r="M60" s="121"/>
      <c r="N60" s="193"/>
      <c r="O60" s="194"/>
      <c r="P60" s="195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88" t="s">
        <v>97</v>
      </c>
      <c r="D62" s="189" t="s">
        <v>85</v>
      </c>
      <c r="E62" s="21"/>
      <c r="F62" s="3"/>
      <c r="G62" s="121"/>
      <c r="H62" s="3"/>
      <c r="I62" s="121"/>
      <c r="J62" s="193"/>
      <c r="K62" s="194"/>
      <c r="L62" s="195"/>
      <c r="M62" s="121"/>
      <c r="N62" s="193"/>
      <c r="O62" s="194"/>
      <c r="P62" s="195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88" t="s">
        <v>98</v>
      </c>
      <c r="D64" s="189" t="s">
        <v>86</v>
      </c>
      <c r="E64" s="21"/>
      <c r="F64" s="3"/>
      <c r="G64" s="121"/>
      <c r="H64" s="3"/>
      <c r="I64" s="121"/>
      <c r="J64" s="193"/>
      <c r="K64" s="194"/>
      <c r="L64" s="195"/>
      <c r="M64" s="121"/>
      <c r="N64" s="193"/>
      <c r="O64" s="194"/>
      <c r="P64" s="195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88" t="s">
        <v>99</v>
      </c>
      <c r="D66" s="189" t="s">
        <v>87</v>
      </c>
      <c r="E66" s="21"/>
      <c r="F66" s="3"/>
      <c r="G66" s="121"/>
      <c r="H66" s="3"/>
      <c r="I66" s="121"/>
      <c r="J66" s="193"/>
      <c r="K66" s="194"/>
      <c r="L66" s="195"/>
      <c r="M66" s="121"/>
      <c r="N66" s="193"/>
      <c r="O66" s="194"/>
      <c r="P66" s="195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173"/>
      <c r="D67" s="173"/>
      <c r="E67" s="14"/>
      <c r="F67" s="64"/>
      <c r="G67" s="10"/>
      <c r="H67" s="64"/>
      <c r="I67" s="10"/>
      <c r="J67" s="174"/>
      <c r="K67" s="174"/>
      <c r="L67" s="174"/>
      <c r="M67" s="10"/>
      <c r="N67" s="174"/>
      <c r="O67" s="174"/>
      <c r="P67" s="174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75" t="s">
        <v>0</v>
      </c>
      <c r="D68" s="176"/>
      <c r="E68" s="57"/>
      <c r="F68" s="67">
        <f>SUM(F58:F66)</f>
        <v>0</v>
      </c>
      <c r="G68" s="21"/>
      <c r="H68" s="68">
        <f>SUM(H58:H66)</f>
        <v>0</v>
      </c>
      <c r="I68" s="57"/>
      <c r="J68" s="196">
        <f>SUM(J58:L66)</f>
        <v>0</v>
      </c>
      <c r="K68" s="197"/>
      <c r="L68" s="198"/>
      <c r="M68" s="57"/>
      <c r="N68" s="196">
        <f>SUM(N58:P66)</f>
        <v>0</v>
      </c>
      <c r="O68" s="197"/>
      <c r="P68" s="198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KD198"/>
  <sheetViews>
    <sheetView topLeftCell="A16" zoomScale="86" zoomScaleNormal="93" zoomScalePageLayoutView="93" workbookViewId="0">
      <selection activeCell="T46" sqref="T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51" t="s">
        <v>104</v>
      </c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</row>
    <row r="3" spans="1:35" ht="37" customHeight="1" x14ac:dyDescent="0.65"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52"/>
      <c r="C6" s="152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2" t="str">
        <f>Summary!D11:O11</f>
        <v>Grossmont-Cuyamaca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4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9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1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0"/>
      <c r="D17" s="160"/>
      <c r="F17" s="161" t="s">
        <v>81</v>
      </c>
      <c r="G17" s="162"/>
      <c r="H17" s="163"/>
      <c r="I17" s="44"/>
      <c r="J17" s="164" t="s">
        <v>82</v>
      </c>
      <c r="K17" s="165"/>
      <c r="L17" s="166"/>
      <c r="M17" s="44"/>
      <c r="N17" s="164" t="s">
        <v>2</v>
      </c>
      <c r="O17" s="165"/>
      <c r="P17" s="166"/>
      <c r="Q17" s="44"/>
      <c r="R17" s="157" t="s">
        <v>3</v>
      </c>
      <c r="S17" s="44"/>
      <c r="T17" s="157" t="s">
        <v>6</v>
      </c>
      <c r="U17" s="44"/>
      <c r="V17" s="157" t="s">
        <v>4</v>
      </c>
      <c r="W17" s="44"/>
      <c r="X17" s="157" t="s">
        <v>7</v>
      </c>
      <c r="Y17" s="44"/>
      <c r="Z17" s="157" t="s">
        <v>0</v>
      </c>
      <c r="AA17" s="42"/>
    </row>
    <row r="18" spans="1:35" ht="5" customHeight="1" x14ac:dyDescent="0.6">
      <c r="A18" s="10"/>
      <c r="B18" s="40"/>
      <c r="C18" s="160"/>
      <c r="D18" s="160"/>
      <c r="F18" s="43"/>
      <c r="J18" s="167"/>
      <c r="K18" s="168"/>
      <c r="L18" s="169"/>
      <c r="N18" s="167"/>
      <c r="O18" s="168"/>
      <c r="P18" s="169"/>
      <c r="R18" s="158"/>
      <c r="T18" s="158"/>
      <c r="V18" s="158"/>
      <c r="X18" s="158"/>
      <c r="Z18" s="158"/>
      <c r="AA18" s="42"/>
    </row>
    <row r="19" spans="1:35" s="45" customFormat="1" ht="29" customHeight="1" thickBot="1" x14ac:dyDescent="0.75">
      <c r="B19" s="46"/>
      <c r="C19" s="160"/>
      <c r="D19" s="160"/>
      <c r="E19" s="44"/>
      <c r="F19" s="47" t="s">
        <v>1</v>
      </c>
      <c r="G19" s="44"/>
      <c r="H19" s="47" t="s">
        <v>89</v>
      </c>
      <c r="J19" s="170"/>
      <c r="K19" s="171"/>
      <c r="L19" s="172"/>
      <c r="N19" s="170"/>
      <c r="O19" s="171"/>
      <c r="P19" s="172"/>
      <c r="R19" s="159"/>
      <c r="T19" s="159"/>
      <c r="V19" s="159"/>
      <c r="X19" s="159"/>
      <c r="Z19" s="159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193"/>
      <c r="K21" s="194"/>
      <c r="L21" s="195"/>
      <c r="M21" s="121"/>
      <c r="N21" s="193"/>
      <c r="O21" s="194"/>
      <c r="P21" s="195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3"/>
      <c r="K23" s="194"/>
      <c r="L23" s="195"/>
      <c r="M23" s="121"/>
      <c r="N23" s="193"/>
      <c r="O23" s="194"/>
      <c r="P23" s="195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3"/>
      <c r="K25" s="194"/>
      <c r="L25" s="195"/>
      <c r="M25" s="121"/>
      <c r="N25" s="193"/>
      <c r="O25" s="194"/>
      <c r="P25" s="195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3"/>
      <c r="K27" s="194"/>
      <c r="L27" s="195"/>
      <c r="M27" s="121"/>
      <c r="N27" s="193"/>
      <c r="O27" s="194"/>
      <c r="P27" s="195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3"/>
      <c r="K29" s="194"/>
      <c r="L29" s="195"/>
      <c r="M29" s="121"/>
      <c r="N29" s="193"/>
      <c r="O29" s="194"/>
      <c r="P29" s="195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3"/>
      <c r="K31" s="194"/>
      <c r="L31" s="195"/>
      <c r="M31" s="121"/>
      <c r="N31" s="193"/>
      <c r="O31" s="194"/>
      <c r="P31" s="195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73"/>
      <c r="D34" s="173"/>
      <c r="E34" s="14"/>
      <c r="F34" s="64"/>
      <c r="G34" s="10"/>
      <c r="H34" s="64"/>
      <c r="I34" s="10"/>
      <c r="J34" s="174"/>
      <c r="K34" s="174"/>
      <c r="L34" s="174"/>
      <c r="M34" s="10"/>
      <c r="N34" s="174"/>
      <c r="O34" s="174"/>
      <c r="P34" s="174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75" t="s">
        <v>0</v>
      </c>
      <c r="D35" s="176"/>
      <c r="E35" s="57"/>
      <c r="F35" s="67">
        <f>SUM(F21:F33)</f>
        <v>0</v>
      </c>
      <c r="G35" s="21"/>
      <c r="H35" s="68">
        <f>SUM(H21:H33)</f>
        <v>0</v>
      </c>
      <c r="I35" s="57"/>
      <c r="J35" s="196">
        <f>SUM(J21:L33)</f>
        <v>0</v>
      </c>
      <c r="K35" s="197"/>
      <c r="L35" s="198"/>
      <c r="M35" s="57"/>
      <c r="N35" s="196">
        <f>SUM(N21:P33)</f>
        <v>0</v>
      </c>
      <c r="O35" s="197"/>
      <c r="P35" s="198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57" t="s">
        <v>103</v>
      </c>
      <c r="G40" s="44"/>
      <c r="H40" s="184" t="s">
        <v>102</v>
      </c>
      <c r="I40" s="185"/>
      <c r="J40" s="186"/>
      <c r="K40" s="44"/>
      <c r="L40" s="184" t="s">
        <v>105</v>
      </c>
      <c r="M40" s="185"/>
      <c r="N40" s="186"/>
      <c r="O40" s="42"/>
      <c r="R40" s="187"/>
      <c r="S40" s="187"/>
      <c r="T40" s="187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58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7"/>
      <c r="S41" s="187"/>
      <c r="T41" s="187"/>
    </row>
    <row r="42" spans="1:35" ht="13.75" thickBot="1" x14ac:dyDescent="0.75">
      <c r="A42" s="11"/>
      <c r="B42" s="40"/>
      <c r="C42" s="80"/>
      <c r="D42" s="81"/>
      <c r="E42" s="44"/>
      <c r="F42" s="159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7"/>
      <c r="S42" s="187"/>
      <c r="T42" s="187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73"/>
      <c r="D47" s="173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75" t="s">
        <v>0</v>
      </c>
      <c r="D48" s="176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83"/>
      <c r="S48" s="183"/>
      <c r="T48" s="183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0"/>
      <c r="D53" s="160"/>
      <c r="F53" s="161" t="s">
        <v>81</v>
      </c>
      <c r="G53" s="162"/>
      <c r="H53" s="163"/>
      <c r="I53" s="44"/>
      <c r="J53" s="164" t="s">
        <v>82</v>
      </c>
      <c r="K53" s="165"/>
      <c r="L53" s="166"/>
      <c r="M53" s="44"/>
      <c r="N53" s="164" t="s">
        <v>2</v>
      </c>
      <c r="O53" s="165"/>
      <c r="P53" s="166"/>
      <c r="Q53" s="44"/>
      <c r="R53" s="157" t="s">
        <v>3</v>
      </c>
      <c r="S53" s="44"/>
      <c r="T53" s="157" t="s">
        <v>6</v>
      </c>
      <c r="U53" s="44"/>
      <c r="V53" s="157" t="s">
        <v>4</v>
      </c>
      <c r="W53" s="44"/>
      <c r="X53" s="157" t="s">
        <v>7</v>
      </c>
      <c r="Y53" s="44"/>
      <c r="Z53" s="157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0"/>
      <c r="D54" s="160"/>
      <c r="F54" s="43"/>
      <c r="J54" s="167"/>
      <c r="K54" s="168"/>
      <c r="L54" s="169"/>
      <c r="N54" s="167"/>
      <c r="O54" s="168"/>
      <c r="P54" s="169"/>
      <c r="R54" s="158"/>
      <c r="T54" s="158"/>
      <c r="V54" s="158"/>
      <c r="X54" s="158"/>
      <c r="Z54" s="158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0"/>
      <c r="D55" s="160"/>
      <c r="E55" s="44"/>
      <c r="F55" s="47" t="s">
        <v>1</v>
      </c>
      <c r="G55" s="44"/>
      <c r="H55" s="47" t="s">
        <v>89</v>
      </c>
      <c r="J55" s="170"/>
      <c r="K55" s="171"/>
      <c r="L55" s="172"/>
      <c r="N55" s="170"/>
      <c r="O55" s="171"/>
      <c r="P55" s="172"/>
      <c r="R55" s="159"/>
      <c r="T55" s="159"/>
      <c r="V55" s="159"/>
      <c r="X55" s="159"/>
      <c r="Z55" s="159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88" t="s">
        <v>95</v>
      </c>
      <c r="D58" s="189" t="s">
        <v>83</v>
      </c>
      <c r="E58" s="21"/>
      <c r="F58" s="3"/>
      <c r="G58" s="121"/>
      <c r="H58" s="3"/>
      <c r="I58" s="121"/>
      <c r="J58" s="193"/>
      <c r="K58" s="194"/>
      <c r="L58" s="195"/>
      <c r="M58" s="121"/>
      <c r="N58" s="193"/>
      <c r="O58" s="194"/>
      <c r="P58" s="195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88" t="s">
        <v>96</v>
      </c>
      <c r="D60" s="189" t="s">
        <v>84</v>
      </c>
      <c r="E60" s="21"/>
      <c r="F60" s="3"/>
      <c r="G60" s="121"/>
      <c r="H60" s="3"/>
      <c r="I60" s="121"/>
      <c r="J60" s="193"/>
      <c r="K60" s="194"/>
      <c r="L60" s="195"/>
      <c r="M60" s="121"/>
      <c r="N60" s="193"/>
      <c r="O60" s="194"/>
      <c r="P60" s="195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88" t="s">
        <v>97</v>
      </c>
      <c r="D62" s="189" t="s">
        <v>85</v>
      </c>
      <c r="E62" s="21"/>
      <c r="F62" s="3"/>
      <c r="G62" s="121"/>
      <c r="H62" s="3"/>
      <c r="I62" s="121"/>
      <c r="J62" s="193"/>
      <c r="K62" s="194"/>
      <c r="L62" s="195"/>
      <c r="M62" s="121"/>
      <c r="N62" s="193"/>
      <c r="O62" s="194"/>
      <c r="P62" s="195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88" t="s">
        <v>98</v>
      </c>
      <c r="D64" s="189" t="s">
        <v>86</v>
      </c>
      <c r="E64" s="21"/>
      <c r="F64" s="3"/>
      <c r="G64" s="121"/>
      <c r="H64" s="3"/>
      <c r="I64" s="121"/>
      <c r="J64" s="193"/>
      <c r="K64" s="194"/>
      <c r="L64" s="195"/>
      <c r="M64" s="121"/>
      <c r="N64" s="193"/>
      <c r="O64" s="194"/>
      <c r="P64" s="195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88" t="s">
        <v>99</v>
      </c>
      <c r="D66" s="189" t="s">
        <v>87</v>
      </c>
      <c r="E66" s="21"/>
      <c r="F66" s="3"/>
      <c r="G66" s="121"/>
      <c r="H66" s="3"/>
      <c r="I66" s="121"/>
      <c r="J66" s="193"/>
      <c r="K66" s="194"/>
      <c r="L66" s="195"/>
      <c r="M66" s="121"/>
      <c r="N66" s="193"/>
      <c r="O66" s="194"/>
      <c r="P66" s="195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173"/>
      <c r="D67" s="173"/>
      <c r="E67" s="14"/>
      <c r="F67" s="64"/>
      <c r="G67" s="10"/>
      <c r="H67" s="64"/>
      <c r="I67" s="10"/>
      <c r="J67" s="174"/>
      <c r="K67" s="174"/>
      <c r="L67" s="174"/>
      <c r="M67" s="10"/>
      <c r="N67" s="174"/>
      <c r="O67" s="174"/>
      <c r="P67" s="174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75" t="s">
        <v>0</v>
      </c>
      <c r="D68" s="176"/>
      <c r="E68" s="57"/>
      <c r="F68" s="67">
        <f>SUM(F58:F66)</f>
        <v>0</v>
      </c>
      <c r="G68" s="21"/>
      <c r="H68" s="68">
        <f>SUM(H58:H66)</f>
        <v>0</v>
      </c>
      <c r="I68" s="57"/>
      <c r="J68" s="196">
        <f>SUM(J58:L66)</f>
        <v>0</v>
      </c>
      <c r="K68" s="197"/>
      <c r="L68" s="198"/>
      <c r="M68" s="57"/>
      <c r="N68" s="196">
        <f>SUM(N58:P66)</f>
        <v>0</v>
      </c>
      <c r="O68" s="197"/>
      <c r="P68" s="198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KD198"/>
  <sheetViews>
    <sheetView topLeftCell="A18" zoomScale="86" zoomScaleNormal="93" zoomScalePageLayoutView="93" workbookViewId="0">
      <selection activeCell="T46" sqref="T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51" t="s">
        <v>104</v>
      </c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</row>
    <row r="3" spans="1:35" ht="37" customHeight="1" x14ac:dyDescent="0.65"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52"/>
      <c r="C6" s="152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2" t="str">
        <f>Summary!D11:O11</f>
        <v>Grossmont-Cuyamaca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4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9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1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0"/>
      <c r="D17" s="160"/>
      <c r="F17" s="161" t="s">
        <v>81</v>
      </c>
      <c r="G17" s="162"/>
      <c r="H17" s="163"/>
      <c r="I17" s="44"/>
      <c r="J17" s="164" t="s">
        <v>82</v>
      </c>
      <c r="K17" s="165"/>
      <c r="L17" s="166"/>
      <c r="M17" s="44"/>
      <c r="N17" s="164" t="s">
        <v>2</v>
      </c>
      <c r="O17" s="165"/>
      <c r="P17" s="166"/>
      <c r="Q17" s="44"/>
      <c r="R17" s="157" t="s">
        <v>3</v>
      </c>
      <c r="S17" s="44"/>
      <c r="T17" s="157" t="s">
        <v>6</v>
      </c>
      <c r="U17" s="44"/>
      <c r="V17" s="157" t="s">
        <v>4</v>
      </c>
      <c r="W17" s="44"/>
      <c r="X17" s="157" t="s">
        <v>7</v>
      </c>
      <c r="Y17" s="44"/>
      <c r="Z17" s="157" t="s">
        <v>0</v>
      </c>
      <c r="AA17" s="42"/>
    </row>
    <row r="18" spans="1:35" ht="5" customHeight="1" x14ac:dyDescent="0.6">
      <c r="A18" s="10"/>
      <c r="B18" s="40"/>
      <c r="C18" s="160"/>
      <c r="D18" s="160"/>
      <c r="F18" s="43"/>
      <c r="J18" s="167"/>
      <c r="K18" s="168"/>
      <c r="L18" s="169"/>
      <c r="N18" s="167"/>
      <c r="O18" s="168"/>
      <c r="P18" s="169"/>
      <c r="R18" s="158"/>
      <c r="T18" s="158"/>
      <c r="V18" s="158"/>
      <c r="X18" s="158"/>
      <c r="Z18" s="158"/>
      <c r="AA18" s="42"/>
    </row>
    <row r="19" spans="1:35" s="45" customFormat="1" ht="29" customHeight="1" thickBot="1" x14ac:dyDescent="0.75">
      <c r="B19" s="46"/>
      <c r="C19" s="160"/>
      <c r="D19" s="160"/>
      <c r="E19" s="44"/>
      <c r="F19" s="47" t="s">
        <v>1</v>
      </c>
      <c r="G19" s="44"/>
      <c r="H19" s="47" t="s">
        <v>89</v>
      </c>
      <c r="J19" s="170"/>
      <c r="K19" s="171"/>
      <c r="L19" s="172"/>
      <c r="N19" s="170"/>
      <c r="O19" s="171"/>
      <c r="P19" s="172"/>
      <c r="R19" s="159"/>
      <c r="T19" s="159"/>
      <c r="V19" s="159"/>
      <c r="X19" s="159"/>
      <c r="Z19" s="159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193"/>
      <c r="K21" s="194"/>
      <c r="L21" s="195"/>
      <c r="M21" s="121"/>
      <c r="N21" s="193"/>
      <c r="O21" s="194"/>
      <c r="P21" s="195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3"/>
      <c r="K23" s="194"/>
      <c r="L23" s="195"/>
      <c r="M23" s="121"/>
      <c r="N23" s="193"/>
      <c r="O23" s="194"/>
      <c r="P23" s="195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3"/>
      <c r="K25" s="194"/>
      <c r="L25" s="195"/>
      <c r="M25" s="121"/>
      <c r="N25" s="193"/>
      <c r="O25" s="194"/>
      <c r="P25" s="195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3"/>
      <c r="K27" s="194"/>
      <c r="L27" s="195"/>
      <c r="M27" s="121"/>
      <c r="N27" s="193"/>
      <c r="O27" s="194"/>
      <c r="P27" s="195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3"/>
      <c r="K29" s="194"/>
      <c r="L29" s="195"/>
      <c r="M29" s="121"/>
      <c r="N29" s="193"/>
      <c r="O29" s="194"/>
      <c r="P29" s="195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3"/>
      <c r="K31" s="194"/>
      <c r="L31" s="195"/>
      <c r="M31" s="121"/>
      <c r="N31" s="193"/>
      <c r="O31" s="194"/>
      <c r="P31" s="195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73"/>
      <c r="D34" s="173"/>
      <c r="E34" s="14"/>
      <c r="F34" s="64"/>
      <c r="G34" s="10"/>
      <c r="H34" s="64"/>
      <c r="I34" s="10"/>
      <c r="J34" s="174"/>
      <c r="K34" s="174"/>
      <c r="L34" s="174"/>
      <c r="M34" s="10"/>
      <c r="N34" s="174"/>
      <c r="O34" s="174"/>
      <c r="P34" s="174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75" t="s">
        <v>0</v>
      </c>
      <c r="D35" s="176"/>
      <c r="E35" s="57"/>
      <c r="F35" s="67">
        <f>SUM(F21:F33)</f>
        <v>0</v>
      </c>
      <c r="G35" s="21"/>
      <c r="H35" s="68">
        <f>SUM(H21:H33)</f>
        <v>0</v>
      </c>
      <c r="I35" s="57"/>
      <c r="J35" s="196">
        <f>SUM(J21:L33)</f>
        <v>0</v>
      </c>
      <c r="K35" s="197"/>
      <c r="L35" s="198"/>
      <c r="M35" s="57"/>
      <c r="N35" s="196">
        <f>SUM(N21:P33)</f>
        <v>0</v>
      </c>
      <c r="O35" s="197"/>
      <c r="P35" s="198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57" t="s">
        <v>103</v>
      </c>
      <c r="G40" s="44"/>
      <c r="H40" s="184" t="s">
        <v>102</v>
      </c>
      <c r="I40" s="185"/>
      <c r="J40" s="186"/>
      <c r="K40" s="44"/>
      <c r="L40" s="184" t="s">
        <v>105</v>
      </c>
      <c r="M40" s="185"/>
      <c r="N40" s="186"/>
      <c r="O40" s="42"/>
      <c r="R40" s="187"/>
      <c r="S40" s="187"/>
      <c r="T40" s="187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58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7"/>
      <c r="S41" s="187"/>
      <c r="T41" s="187"/>
    </row>
    <row r="42" spans="1:35" ht="13.75" thickBot="1" x14ac:dyDescent="0.75">
      <c r="A42" s="11"/>
      <c r="B42" s="40"/>
      <c r="C42" s="80"/>
      <c r="D42" s="81"/>
      <c r="E42" s="44"/>
      <c r="F42" s="159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7"/>
      <c r="S42" s="187"/>
      <c r="T42" s="187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73"/>
      <c r="D47" s="173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75" t="s">
        <v>0</v>
      </c>
      <c r="D48" s="176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83"/>
      <c r="S48" s="183"/>
      <c r="T48" s="183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0"/>
      <c r="D53" s="160"/>
      <c r="F53" s="161" t="s">
        <v>81</v>
      </c>
      <c r="G53" s="162"/>
      <c r="H53" s="163"/>
      <c r="I53" s="44"/>
      <c r="J53" s="164" t="s">
        <v>82</v>
      </c>
      <c r="K53" s="165"/>
      <c r="L53" s="166"/>
      <c r="M53" s="44"/>
      <c r="N53" s="164" t="s">
        <v>2</v>
      </c>
      <c r="O53" s="165"/>
      <c r="P53" s="166"/>
      <c r="Q53" s="44"/>
      <c r="R53" s="157" t="s">
        <v>3</v>
      </c>
      <c r="S53" s="44"/>
      <c r="T53" s="157" t="s">
        <v>6</v>
      </c>
      <c r="U53" s="44"/>
      <c r="V53" s="157" t="s">
        <v>4</v>
      </c>
      <c r="W53" s="44"/>
      <c r="X53" s="157" t="s">
        <v>7</v>
      </c>
      <c r="Y53" s="44"/>
      <c r="Z53" s="157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0"/>
      <c r="D54" s="160"/>
      <c r="F54" s="43"/>
      <c r="J54" s="167"/>
      <c r="K54" s="168"/>
      <c r="L54" s="169"/>
      <c r="N54" s="167"/>
      <c r="O54" s="168"/>
      <c r="P54" s="169"/>
      <c r="R54" s="158"/>
      <c r="T54" s="158"/>
      <c r="V54" s="158"/>
      <c r="X54" s="158"/>
      <c r="Z54" s="158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0"/>
      <c r="D55" s="160"/>
      <c r="E55" s="44"/>
      <c r="F55" s="47" t="s">
        <v>1</v>
      </c>
      <c r="G55" s="44"/>
      <c r="H55" s="47" t="s">
        <v>89</v>
      </c>
      <c r="J55" s="170"/>
      <c r="K55" s="171"/>
      <c r="L55" s="172"/>
      <c r="N55" s="170"/>
      <c r="O55" s="171"/>
      <c r="P55" s="172"/>
      <c r="R55" s="159"/>
      <c r="T55" s="159"/>
      <c r="V55" s="159"/>
      <c r="X55" s="159"/>
      <c r="Z55" s="159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88" t="s">
        <v>95</v>
      </c>
      <c r="D58" s="189" t="s">
        <v>83</v>
      </c>
      <c r="E58" s="21"/>
      <c r="F58" s="3"/>
      <c r="G58" s="121"/>
      <c r="H58" s="3"/>
      <c r="I58" s="121"/>
      <c r="J58" s="193"/>
      <c r="K58" s="194"/>
      <c r="L58" s="195"/>
      <c r="M58" s="121"/>
      <c r="N58" s="193"/>
      <c r="O58" s="194"/>
      <c r="P58" s="195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88" t="s">
        <v>96</v>
      </c>
      <c r="D60" s="189" t="s">
        <v>84</v>
      </c>
      <c r="E60" s="21"/>
      <c r="F60" s="3"/>
      <c r="G60" s="121"/>
      <c r="H60" s="3"/>
      <c r="I60" s="121"/>
      <c r="J60" s="193"/>
      <c r="K60" s="194"/>
      <c r="L60" s="195"/>
      <c r="M60" s="121"/>
      <c r="N60" s="193"/>
      <c r="O60" s="194"/>
      <c r="P60" s="195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88" t="s">
        <v>97</v>
      </c>
      <c r="D62" s="189" t="s">
        <v>85</v>
      </c>
      <c r="E62" s="21"/>
      <c r="F62" s="3"/>
      <c r="G62" s="121"/>
      <c r="H62" s="3"/>
      <c r="I62" s="121"/>
      <c r="J62" s="193"/>
      <c r="K62" s="194"/>
      <c r="L62" s="195"/>
      <c r="M62" s="121"/>
      <c r="N62" s="193"/>
      <c r="O62" s="194"/>
      <c r="P62" s="195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88" t="s">
        <v>98</v>
      </c>
      <c r="D64" s="189" t="s">
        <v>86</v>
      </c>
      <c r="E64" s="21"/>
      <c r="F64" s="3"/>
      <c r="G64" s="121"/>
      <c r="H64" s="3"/>
      <c r="I64" s="121"/>
      <c r="J64" s="193"/>
      <c r="K64" s="194"/>
      <c r="L64" s="195"/>
      <c r="M64" s="121"/>
      <c r="N64" s="193"/>
      <c r="O64" s="194"/>
      <c r="P64" s="195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88" t="s">
        <v>99</v>
      </c>
      <c r="D66" s="189" t="s">
        <v>87</v>
      </c>
      <c r="E66" s="21"/>
      <c r="F66" s="3"/>
      <c r="G66" s="121"/>
      <c r="H66" s="3"/>
      <c r="I66" s="121"/>
      <c r="J66" s="193"/>
      <c r="K66" s="194"/>
      <c r="L66" s="195"/>
      <c r="M66" s="121"/>
      <c r="N66" s="193"/>
      <c r="O66" s="194"/>
      <c r="P66" s="195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173"/>
      <c r="D67" s="173"/>
      <c r="E67" s="14"/>
      <c r="F67" s="64"/>
      <c r="G67" s="10"/>
      <c r="H67" s="64"/>
      <c r="I67" s="10"/>
      <c r="J67" s="174"/>
      <c r="K67" s="174"/>
      <c r="L67" s="174"/>
      <c r="M67" s="10"/>
      <c r="N67" s="174"/>
      <c r="O67" s="174"/>
      <c r="P67" s="174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75" t="s">
        <v>0</v>
      </c>
      <c r="D68" s="176"/>
      <c r="E68" s="57"/>
      <c r="F68" s="67">
        <f>SUM(F58:F66)</f>
        <v>0</v>
      </c>
      <c r="G68" s="21"/>
      <c r="H68" s="68">
        <f>SUM(H58:H66)</f>
        <v>0</v>
      </c>
      <c r="I68" s="57"/>
      <c r="J68" s="196">
        <f>SUM(J58:L66)</f>
        <v>0</v>
      </c>
      <c r="K68" s="197"/>
      <c r="L68" s="198"/>
      <c r="M68" s="57"/>
      <c r="N68" s="196">
        <f>SUM(N58:P66)</f>
        <v>0</v>
      </c>
      <c r="O68" s="197"/>
      <c r="P68" s="198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KD198"/>
  <sheetViews>
    <sheetView zoomScale="86" zoomScaleNormal="93" zoomScalePageLayoutView="93" workbookViewId="0">
      <selection activeCell="T46" sqref="T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51" t="s">
        <v>104</v>
      </c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</row>
    <row r="3" spans="1:35" ht="37" customHeight="1" x14ac:dyDescent="0.65"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52"/>
      <c r="C6" s="152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2" t="str">
        <f>Summary!D11:O11</f>
        <v>Grossmont-Cuyamaca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4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9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1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0"/>
      <c r="D17" s="160"/>
      <c r="F17" s="161" t="s">
        <v>81</v>
      </c>
      <c r="G17" s="162"/>
      <c r="H17" s="163"/>
      <c r="I17" s="44"/>
      <c r="J17" s="164" t="s">
        <v>82</v>
      </c>
      <c r="K17" s="165"/>
      <c r="L17" s="166"/>
      <c r="M17" s="44"/>
      <c r="N17" s="164" t="s">
        <v>2</v>
      </c>
      <c r="O17" s="165"/>
      <c r="P17" s="166"/>
      <c r="Q17" s="44"/>
      <c r="R17" s="157" t="s">
        <v>3</v>
      </c>
      <c r="S17" s="44"/>
      <c r="T17" s="157" t="s">
        <v>6</v>
      </c>
      <c r="U17" s="44"/>
      <c r="V17" s="157" t="s">
        <v>4</v>
      </c>
      <c r="W17" s="44"/>
      <c r="X17" s="157" t="s">
        <v>7</v>
      </c>
      <c r="Y17" s="44"/>
      <c r="Z17" s="157" t="s">
        <v>0</v>
      </c>
      <c r="AA17" s="42"/>
    </row>
    <row r="18" spans="1:35" ht="5" customHeight="1" x14ac:dyDescent="0.6">
      <c r="A18" s="10"/>
      <c r="B18" s="40"/>
      <c r="C18" s="160"/>
      <c r="D18" s="160"/>
      <c r="F18" s="43"/>
      <c r="J18" s="167"/>
      <c r="K18" s="168"/>
      <c r="L18" s="169"/>
      <c r="N18" s="167"/>
      <c r="O18" s="168"/>
      <c r="P18" s="169"/>
      <c r="R18" s="158"/>
      <c r="T18" s="158"/>
      <c r="V18" s="158"/>
      <c r="X18" s="158"/>
      <c r="Z18" s="158"/>
      <c r="AA18" s="42"/>
    </row>
    <row r="19" spans="1:35" s="45" customFormat="1" ht="29" customHeight="1" thickBot="1" x14ac:dyDescent="0.75">
      <c r="B19" s="46"/>
      <c r="C19" s="160"/>
      <c r="D19" s="160"/>
      <c r="E19" s="44"/>
      <c r="F19" s="47" t="s">
        <v>1</v>
      </c>
      <c r="G19" s="44"/>
      <c r="H19" s="47" t="s">
        <v>89</v>
      </c>
      <c r="J19" s="170"/>
      <c r="K19" s="171"/>
      <c r="L19" s="172"/>
      <c r="N19" s="170"/>
      <c r="O19" s="171"/>
      <c r="P19" s="172"/>
      <c r="R19" s="159"/>
      <c r="T19" s="159"/>
      <c r="V19" s="159"/>
      <c r="X19" s="159"/>
      <c r="Z19" s="159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193"/>
      <c r="K21" s="194"/>
      <c r="L21" s="195"/>
      <c r="M21" s="121"/>
      <c r="N21" s="193"/>
      <c r="O21" s="194"/>
      <c r="P21" s="195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3"/>
      <c r="K23" s="194"/>
      <c r="L23" s="195"/>
      <c r="M23" s="121"/>
      <c r="N23" s="193"/>
      <c r="O23" s="194"/>
      <c r="P23" s="195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3"/>
      <c r="K25" s="194"/>
      <c r="L25" s="195"/>
      <c r="M25" s="121"/>
      <c r="N25" s="193"/>
      <c r="O25" s="194"/>
      <c r="P25" s="195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3"/>
      <c r="K27" s="194"/>
      <c r="L27" s="195"/>
      <c r="M27" s="121"/>
      <c r="N27" s="193"/>
      <c r="O27" s="194"/>
      <c r="P27" s="195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3"/>
      <c r="K29" s="194"/>
      <c r="L29" s="195"/>
      <c r="M29" s="121"/>
      <c r="N29" s="193"/>
      <c r="O29" s="194"/>
      <c r="P29" s="195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3"/>
      <c r="K31" s="194"/>
      <c r="L31" s="195"/>
      <c r="M31" s="121"/>
      <c r="N31" s="193"/>
      <c r="O31" s="194"/>
      <c r="P31" s="195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73"/>
      <c r="D34" s="173"/>
      <c r="E34" s="14"/>
      <c r="F34" s="64"/>
      <c r="G34" s="10"/>
      <c r="H34" s="64"/>
      <c r="I34" s="10"/>
      <c r="J34" s="174"/>
      <c r="K34" s="174"/>
      <c r="L34" s="174"/>
      <c r="M34" s="10"/>
      <c r="N34" s="174"/>
      <c r="O34" s="174"/>
      <c r="P34" s="174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75" t="s">
        <v>0</v>
      </c>
      <c r="D35" s="176"/>
      <c r="E35" s="57"/>
      <c r="F35" s="67">
        <f>SUM(F21:F33)</f>
        <v>0</v>
      </c>
      <c r="G35" s="21"/>
      <c r="H35" s="68">
        <f>SUM(H21:H33)</f>
        <v>0</v>
      </c>
      <c r="I35" s="57"/>
      <c r="J35" s="196">
        <f>SUM(J21:L33)</f>
        <v>0</v>
      </c>
      <c r="K35" s="197"/>
      <c r="L35" s="198"/>
      <c r="M35" s="57"/>
      <c r="N35" s="196">
        <f>SUM(N21:P33)</f>
        <v>0</v>
      </c>
      <c r="O35" s="197"/>
      <c r="P35" s="198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57" t="s">
        <v>103</v>
      </c>
      <c r="G40" s="44"/>
      <c r="H40" s="184" t="s">
        <v>102</v>
      </c>
      <c r="I40" s="185"/>
      <c r="J40" s="186"/>
      <c r="K40" s="44"/>
      <c r="L40" s="184" t="s">
        <v>105</v>
      </c>
      <c r="M40" s="185"/>
      <c r="N40" s="186"/>
      <c r="O40" s="42"/>
      <c r="R40" s="187"/>
      <c r="S40" s="187"/>
      <c r="T40" s="187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58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7"/>
      <c r="S41" s="187"/>
      <c r="T41" s="187"/>
    </row>
    <row r="42" spans="1:35" ht="13.75" thickBot="1" x14ac:dyDescent="0.75">
      <c r="A42" s="11"/>
      <c r="B42" s="40"/>
      <c r="C42" s="80"/>
      <c r="D42" s="81"/>
      <c r="E42" s="44"/>
      <c r="F42" s="159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7"/>
      <c r="S42" s="187"/>
      <c r="T42" s="187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73"/>
      <c r="D47" s="173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75" t="s">
        <v>0</v>
      </c>
      <c r="D48" s="176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83"/>
      <c r="S48" s="183"/>
      <c r="T48" s="183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0"/>
      <c r="D53" s="160"/>
      <c r="F53" s="161" t="s">
        <v>81</v>
      </c>
      <c r="G53" s="162"/>
      <c r="H53" s="163"/>
      <c r="I53" s="44"/>
      <c r="J53" s="164" t="s">
        <v>82</v>
      </c>
      <c r="K53" s="165"/>
      <c r="L53" s="166"/>
      <c r="M53" s="44"/>
      <c r="N53" s="164" t="s">
        <v>2</v>
      </c>
      <c r="O53" s="165"/>
      <c r="P53" s="166"/>
      <c r="Q53" s="44"/>
      <c r="R53" s="157" t="s">
        <v>3</v>
      </c>
      <c r="S53" s="44"/>
      <c r="T53" s="157" t="s">
        <v>6</v>
      </c>
      <c r="U53" s="44"/>
      <c r="V53" s="157" t="s">
        <v>4</v>
      </c>
      <c r="W53" s="44"/>
      <c r="X53" s="157" t="s">
        <v>7</v>
      </c>
      <c r="Y53" s="44"/>
      <c r="Z53" s="157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0"/>
      <c r="D54" s="160"/>
      <c r="F54" s="43"/>
      <c r="J54" s="167"/>
      <c r="K54" s="168"/>
      <c r="L54" s="169"/>
      <c r="N54" s="167"/>
      <c r="O54" s="168"/>
      <c r="P54" s="169"/>
      <c r="R54" s="158"/>
      <c r="T54" s="158"/>
      <c r="V54" s="158"/>
      <c r="X54" s="158"/>
      <c r="Z54" s="158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0"/>
      <c r="D55" s="160"/>
      <c r="E55" s="44"/>
      <c r="F55" s="47" t="s">
        <v>1</v>
      </c>
      <c r="G55" s="44"/>
      <c r="H55" s="47" t="s">
        <v>89</v>
      </c>
      <c r="J55" s="170"/>
      <c r="K55" s="171"/>
      <c r="L55" s="172"/>
      <c r="N55" s="170"/>
      <c r="O55" s="171"/>
      <c r="P55" s="172"/>
      <c r="R55" s="159"/>
      <c r="T55" s="159"/>
      <c r="V55" s="159"/>
      <c r="X55" s="159"/>
      <c r="Z55" s="159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88" t="s">
        <v>95</v>
      </c>
      <c r="D58" s="189" t="s">
        <v>83</v>
      </c>
      <c r="E58" s="21"/>
      <c r="F58" s="3"/>
      <c r="G58" s="121"/>
      <c r="H58" s="3"/>
      <c r="I58" s="121"/>
      <c r="J58" s="193"/>
      <c r="K58" s="194"/>
      <c r="L58" s="195"/>
      <c r="M58" s="121"/>
      <c r="N58" s="193"/>
      <c r="O58" s="194"/>
      <c r="P58" s="195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88" t="s">
        <v>96</v>
      </c>
      <c r="D60" s="189" t="s">
        <v>84</v>
      </c>
      <c r="E60" s="21"/>
      <c r="F60" s="3"/>
      <c r="G60" s="121"/>
      <c r="H60" s="3"/>
      <c r="I60" s="121"/>
      <c r="J60" s="193"/>
      <c r="K60" s="194"/>
      <c r="L60" s="195"/>
      <c r="M60" s="121"/>
      <c r="N60" s="193"/>
      <c r="O60" s="194"/>
      <c r="P60" s="195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88" t="s">
        <v>97</v>
      </c>
      <c r="D62" s="189" t="s">
        <v>85</v>
      </c>
      <c r="E62" s="21"/>
      <c r="F62" s="3"/>
      <c r="G62" s="121"/>
      <c r="H62" s="3"/>
      <c r="I62" s="121"/>
      <c r="J62" s="193"/>
      <c r="K62" s="194"/>
      <c r="L62" s="195"/>
      <c r="M62" s="121"/>
      <c r="N62" s="193"/>
      <c r="O62" s="194"/>
      <c r="P62" s="195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88" t="s">
        <v>98</v>
      </c>
      <c r="D64" s="189" t="s">
        <v>86</v>
      </c>
      <c r="E64" s="21"/>
      <c r="F64" s="3"/>
      <c r="G64" s="121"/>
      <c r="H64" s="3"/>
      <c r="I64" s="121"/>
      <c r="J64" s="193"/>
      <c r="K64" s="194"/>
      <c r="L64" s="195"/>
      <c r="M64" s="121"/>
      <c r="N64" s="193"/>
      <c r="O64" s="194"/>
      <c r="P64" s="195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88" t="s">
        <v>99</v>
      </c>
      <c r="D66" s="189" t="s">
        <v>87</v>
      </c>
      <c r="E66" s="21"/>
      <c r="F66" s="3"/>
      <c r="G66" s="121"/>
      <c r="H66" s="3"/>
      <c r="I66" s="121"/>
      <c r="J66" s="193"/>
      <c r="K66" s="194"/>
      <c r="L66" s="195"/>
      <c r="M66" s="121"/>
      <c r="N66" s="193"/>
      <c r="O66" s="194"/>
      <c r="P66" s="195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173"/>
      <c r="D67" s="173"/>
      <c r="E67" s="14"/>
      <c r="F67" s="64"/>
      <c r="G67" s="10"/>
      <c r="H67" s="64"/>
      <c r="I67" s="10"/>
      <c r="J67" s="174"/>
      <c r="K67" s="174"/>
      <c r="L67" s="174"/>
      <c r="M67" s="10"/>
      <c r="N67" s="174"/>
      <c r="O67" s="174"/>
      <c r="P67" s="174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75" t="s">
        <v>0</v>
      </c>
      <c r="D68" s="176"/>
      <c r="E68" s="57"/>
      <c r="F68" s="67">
        <f>SUM(F58:F66)</f>
        <v>0</v>
      </c>
      <c r="G68" s="21"/>
      <c r="H68" s="68">
        <f>SUM(H58:H66)</f>
        <v>0</v>
      </c>
      <c r="I68" s="57"/>
      <c r="J68" s="196">
        <f>SUM(J58:L66)</f>
        <v>0</v>
      </c>
      <c r="K68" s="197"/>
      <c r="L68" s="198"/>
      <c r="M68" s="57"/>
      <c r="N68" s="196">
        <f>SUM(N58:P66)</f>
        <v>0</v>
      </c>
      <c r="O68" s="197"/>
      <c r="P68" s="198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Named Ranges</vt:lpstr>
      </vt:variant>
      <vt:variant>
        <vt:i4>22</vt:i4>
      </vt:variant>
    </vt:vector>
  </HeadingPairs>
  <TitlesOfParts>
    <vt:vector size="45" baseType="lpstr">
      <vt:lpstr>Data</vt:lpstr>
      <vt:lpstr>Summary</vt:lpstr>
      <vt:lpstr>ddConsortia</vt:lpstr>
      <vt:lpstr>Grossmont Adult </vt:lpstr>
      <vt:lpstr>GCCCD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  <vt:lpstr>Sheet17</vt:lpstr>
      <vt:lpstr>Sheet18</vt:lpstr>
      <vt:lpstr>Sheet19</vt:lpstr>
      <vt:lpstr>Sheet20</vt:lpstr>
      <vt:lpstr>ddConsortium</vt:lpstr>
      <vt:lpstr>GCCCD!Print_Area</vt:lpstr>
      <vt:lpstr>'Grossmont Adult '!Print_Area</vt:lpstr>
      <vt:lpstr>Sheet10!Print_Area</vt:lpstr>
      <vt:lpstr>Sheet11!Print_Area</vt:lpstr>
      <vt:lpstr>Sheet12!Print_Area</vt:lpstr>
      <vt:lpstr>Sheet13!Print_Area</vt:lpstr>
      <vt:lpstr>Sheet14!Print_Area</vt:lpstr>
      <vt:lpstr>Sheet15!Print_Area</vt:lpstr>
      <vt:lpstr>Sheet16!Print_Area</vt:lpstr>
      <vt:lpstr>Sheet17!Print_Area</vt:lpstr>
      <vt:lpstr>Sheet18!Print_Area</vt:lpstr>
      <vt:lpstr>Sheet19!Print_Area</vt:lpstr>
      <vt:lpstr>Sheet20!Print_Area</vt:lpstr>
      <vt:lpstr>Sheet3!Print_Area</vt:lpstr>
      <vt:lpstr>Sheet4!Print_Area</vt:lpstr>
      <vt:lpstr>Sheet5!Print_Area</vt:lpstr>
      <vt:lpstr>Sheet6!Print_Area</vt:lpstr>
      <vt:lpstr>Sheet7!Print_Area</vt:lpstr>
      <vt:lpstr>Sheet8!Print_Area</vt:lpstr>
      <vt:lpstr>Sheet9!Print_Area</vt:lpstr>
      <vt:lpstr>Summary!Print_Area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Carlene Feichter</dc:creator>
  <cp:lastModifiedBy>Greg Hill Jr.</cp:lastModifiedBy>
  <cp:lastPrinted>2015-10-29T21:57:09Z</cp:lastPrinted>
  <dcterms:created xsi:type="dcterms:W3CDTF">2014-05-13T19:18:33Z</dcterms:created>
  <dcterms:modified xsi:type="dcterms:W3CDTF">2015-11-30T23:21:19Z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