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14 Desert\"/>
    </mc:Choice>
  </mc:AlternateContent>
  <bookViews>
    <workbookView xWindow="0" yWindow="230" windowWidth="20490" windowHeight="7755" tabRatio="500"/>
  </bookViews>
  <sheets>
    <sheet name="Summary" sheetId="6" r:id="rId1"/>
    <sheet name="ddConsortia" sheetId="11" state="hidden" r:id="rId2"/>
    <sheet name="Sheet1" sheetId="13" r:id="rId3"/>
    <sheet name="Sheet2" sheetId="37" r:id="rId4"/>
    <sheet name="Sheet3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Sheet1!$A$1:$L$55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3">Sheet2!$A$1:$L$55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I49" i="6"/>
  <c r="I47" i="6"/>
  <c r="I45" i="6"/>
  <c r="I43" i="6"/>
  <c r="I41" i="6"/>
  <c r="I39" i="6"/>
  <c r="I37" i="6"/>
  <c r="G51" i="6"/>
  <c r="G49" i="6"/>
  <c r="G47" i="6"/>
  <c r="G45" i="6"/>
  <c r="G43" i="6"/>
  <c r="G41" i="6"/>
  <c r="G39" i="6"/>
  <c r="G37" i="6"/>
  <c r="K51" i="6"/>
  <c r="K49" i="6"/>
  <c r="K45" i="6"/>
  <c r="K43" i="6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8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53" i="13"/>
  <c r="K51" i="13"/>
  <c r="K49" i="13"/>
  <c r="K47" i="13"/>
  <c r="K45" i="13"/>
  <c r="K43" i="13"/>
  <c r="K41" i="13"/>
  <c r="K39" i="13"/>
  <c r="K30" i="13"/>
  <c r="K28" i="13"/>
  <c r="K26" i="13"/>
  <c r="K24" i="13"/>
  <c r="K22" i="13"/>
  <c r="K20" i="13"/>
  <c r="K18" i="13"/>
  <c r="K37" i="6" l="1"/>
  <c r="K41" i="6"/>
  <c r="K39" i="6"/>
  <c r="K47" i="6"/>
</calcChain>
</file>

<file path=xl/sharedStrings.xml><?xml version="1.0" encoding="utf-8"?>
<sst xmlns="http://schemas.openxmlformats.org/spreadsheetml/2006/main" count="672" uniqueCount="110">
  <si>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</si>
  <si>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</si>
  <si>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</si>
  <si>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</si>
  <si>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</si>
  <si>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</si>
  <si>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</si>
  <si>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</si>
  <si>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</si>
  <si>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</si>
  <si>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</si>
  <si>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</si>
  <si>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</si>
  <si>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</si>
  <si>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</si>
  <si>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</si>
  <si>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</si>
  <si>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</si>
  <si>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</si>
  <si>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</si>
  <si>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</si>
  <si>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</si>
  <si>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</si>
  <si>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</si>
  <si>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</si>
  <si>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</si>
  <si>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</si>
  <si>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</si>
  <si>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</si>
  <si>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</si>
  <si>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</si>
  <si>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</si>
  <si>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</si>
  <si>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</si>
  <si>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</si>
  <si>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</si>
  <si>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</si>
  <si>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</si>
  <si>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</si>
  <si>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</si>
  <si>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</si>
  <si>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</si>
  <si>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</si>
  <si>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</si>
  <si>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</si>
  <si>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</si>
  <si>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</si>
  <si>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</si>
  <si>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</si>
  <si>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</si>
  <si>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</si>
  <si>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</si>
  <si>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</si>
  <si>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</si>
  <si>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</si>
  <si>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</si>
  <si>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</si>
  <si>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</si>
  <si>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</si>
  <si>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</si>
  <si>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</si>
  <si>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</si>
  <si>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</si>
  <si>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</si>
  <si>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</si>
  <si>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</si>
  <si>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</si>
  <si>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</si>
  <si>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</si>
  <si>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</si>
  <si>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</si>
  <si>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</si>
  <si>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</si>
  <si>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</si>
  <si>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</si>
  <si>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</si>
  <si>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</si>
  <si>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</si>
  <si>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</si>
  <si>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</si>
  <si>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</si>
  <si>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</si>
  <si>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</si>
  <si>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</si>
  <si>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</si>
  <si>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</si>
  <si>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</si>
  <si>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</si>
  <si>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</si>
  <si>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</si>
  <si>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</si>
  <si>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</si>
  <si>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</si>
  <si>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</si>
  <si>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</si>
  <si>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</si>
  <si>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</si>
  <si>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</si>
  <si>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</si>
  <si>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</si>
  <si>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College of the Desert</t>
  </si>
  <si>
    <t>Coachella Valley Adult School</t>
  </si>
  <si>
    <t>Desert Sands Unified School District</t>
  </si>
  <si>
    <t>Palm Springs Unified School District</t>
  </si>
  <si>
    <t xml:space="preserve"> Riverside County Office of Education - CTE</t>
  </si>
  <si>
    <t>Riverside County Office of Education - Jail</t>
  </si>
  <si>
    <t>Position was cut from a full time to .25 position, and we were unable to fill that position this year. It has been serviced through a rotation of teachers varying each week.</t>
  </si>
  <si>
    <t>Palm Springs Adult School closed in 2013-14.</t>
  </si>
  <si>
    <t>Unable to project a percent change as Desert Sands Adult School was closed in 2013-14.</t>
  </si>
  <si>
    <t>The projected negative percent is do to a loss of faculty in the jail program, Tab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</si>
</sst>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rgb="FF0070C0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Alignment="1" applyProtection="1">
      <alignment horizontal="left" vertical="top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4" fillId="3" borderId="1" xfId="2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Protection="1"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0" fontId="26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24" fillId="3" borderId="15" xfId="3" applyFont="1" applyFill="1" applyBorder="1" applyAlignment="1" applyProtection="1">
      <alignment horizontal="center" vertical="center"/>
      <protection locked="0"/>
    </xf>
    <xf numFmtId="0" fontId="24" fillId="3" borderId="16" xfId="3" applyFont="1" applyFill="1" applyBorder="1" applyAlignment="1" applyProtection="1">
      <alignment horizontal="center" vertical="center"/>
      <protection locked="0"/>
    </xf>
    <xf numFmtId="0" fontId="24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4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14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14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7" t="s">
        <v>13</v>
      </c>
      <c r="C8" s="87"/>
      <c r="D8" s="15"/>
      <c r="E8" s="83" t="s">
        <v>29</v>
      </c>
      <c r="F8" s="84"/>
      <c r="G8" s="84"/>
      <c r="H8" s="84"/>
      <c r="I8" s="84"/>
      <c r="J8" s="84"/>
      <c r="K8" s="85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88" t="s">
        <v>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3"/>
      <c r="D12" s="73"/>
      <c r="E12" s="73"/>
      <c r="F12" s="16"/>
      <c r="G12" s="74" t="s">
        <v>11</v>
      </c>
      <c r="H12" s="24"/>
      <c r="I12" s="74" t="s">
        <v>12</v>
      </c>
      <c r="J12" s="24"/>
      <c r="K12" s="70" t="s">
        <v>90</v>
      </c>
      <c r="L12" s="24"/>
      <c r="M12" s="74" t="s">
        <v>92</v>
      </c>
      <c r="N12" s="25"/>
    </row>
    <row r="13" spans="1:14" ht="15.95" customHeight="1" x14ac:dyDescent="0.65">
      <c r="A13" s="17"/>
      <c r="B13" s="23"/>
      <c r="C13" s="73"/>
      <c r="D13" s="73"/>
      <c r="E13" s="73"/>
      <c r="F13" s="16"/>
      <c r="G13" s="75"/>
      <c r="H13" s="16"/>
      <c r="I13" s="75"/>
      <c r="J13" s="16"/>
      <c r="K13" s="71"/>
      <c r="L13" s="16"/>
      <c r="M13" s="75"/>
      <c r="N13" s="25"/>
    </row>
    <row r="14" spans="1:14" ht="15.95" customHeight="1" x14ac:dyDescent="0.65">
      <c r="A14" s="26"/>
      <c r="B14" s="27"/>
      <c r="C14" s="73"/>
      <c r="D14" s="73"/>
      <c r="E14" s="73"/>
      <c r="F14" s="28"/>
      <c r="G14" s="76"/>
      <c r="H14" s="28"/>
      <c r="I14" s="76"/>
      <c r="J14" s="28"/>
      <c r="K14" s="72"/>
      <c r="L14" s="28"/>
      <c r="M14" s="76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7" t="s">
        <v>94</v>
      </c>
      <c r="D16" s="78"/>
      <c r="E16" s="79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7053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6993</v>
      </c>
      <c r="J16" s="36"/>
      <c r="K16" s="39">
        <f>IFERROR((I16-G16)/G16,"")</f>
        <v>-8.507018290089324E-3</v>
      </c>
      <c r="L16" s="36"/>
      <c r="M16" s="56" t="s">
        <v>109</v>
      </c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5" customHeight="1" x14ac:dyDescent="0.65">
      <c r="A18" s="34"/>
      <c r="B18" s="35"/>
      <c r="C18" s="77" t="s">
        <v>89</v>
      </c>
      <c r="D18" s="78"/>
      <c r="E18" s="79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2541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2652</v>
      </c>
      <c r="J18" s="36"/>
      <c r="K18" s="39">
        <f>IFERROR((I18-G18)/G18,"")</f>
        <v>4.3683589138134596E-2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95</v>
      </c>
      <c r="D20" s="78"/>
      <c r="E20" s="79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1147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1170</v>
      </c>
      <c r="J20" s="36"/>
      <c r="K20" s="39">
        <f>IFERROR((I20-G20)/G20,"")</f>
        <v>2.0052310374891021E-2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96</v>
      </c>
      <c r="D22" s="78"/>
      <c r="E22" s="79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0</v>
      </c>
      <c r="J22" s="36"/>
      <c r="K22" s="39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97</v>
      </c>
      <c r="D24" s="78"/>
      <c r="E24" s="79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613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626</v>
      </c>
      <c r="J24" s="36"/>
      <c r="K24" s="39">
        <f>IFERROR((I24-G24)/G24,"")</f>
        <v>2.1207177814029365E-2</v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98</v>
      </c>
      <c r="D26" s="78"/>
      <c r="E26" s="79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3519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3588</v>
      </c>
      <c r="J26" s="36"/>
      <c r="K26" s="39">
        <f>IFERROR((I26-G26)/G26,"")</f>
        <v>1.9607843137254902E-2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99</v>
      </c>
      <c r="D28" s="78"/>
      <c r="E28" s="79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 t="str">
        <f>IFERROR((I28-G28)/G28,"")</f>
        <v/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5" customHeight="1" x14ac:dyDescent="0.65">
      <c r="A31" s="41"/>
      <c r="B31" s="89" t="s">
        <v>88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3"/>
      <c r="D33" s="73"/>
      <c r="E33" s="73"/>
      <c r="F33" s="16"/>
      <c r="G33" s="74" t="s">
        <v>1</v>
      </c>
      <c r="H33" s="24"/>
      <c r="I33" s="74" t="s">
        <v>2</v>
      </c>
      <c r="J33" s="24"/>
      <c r="K33" s="70" t="s">
        <v>0</v>
      </c>
      <c r="L33" s="24"/>
      <c r="M33" s="74" t="s">
        <v>92</v>
      </c>
      <c r="N33" s="25"/>
    </row>
    <row r="34" spans="1:33" ht="5.15" customHeight="1" x14ac:dyDescent="0.65">
      <c r="A34" s="17"/>
      <c r="B34" s="23"/>
      <c r="C34" s="73"/>
      <c r="D34" s="73"/>
      <c r="E34" s="73"/>
      <c r="F34" s="16"/>
      <c r="G34" s="75"/>
      <c r="H34" s="16"/>
      <c r="I34" s="75"/>
      <c r="J34" s="16"/>
      <c r="K34" s="71"/>
      <c r="L34" s="16"/>
      <c r="M34" s="75"/>
      <c r="N34" s="25"/>
    </row>
    <row r="35" spans="1:33" x14ac:dyDescent="0.65">
      <c r="A35" s="26"/>
      <c r="B35" s="27"/>
      <c r="C35" s="73"/>
      <c r="D35" s="73"/>
      <c r="E35" s="73"/>
      <c r="F35" s="28"/>
      <c r="G35" s="76"/>
      <c r="H35" s="28"/>
      <c r="I35" s="76"/>
      <c r="J35" s="28"/>
      <c r="K35" s="72"/>
      <c r="L35" s="28"/>
      <c r="M35" s="76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0" t="s">
        <v>3</v>
      </c>
      <c r="D37" s="81"/>
      <c r="E37" s="82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204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48</v>
      </c>
      <c r="J37" s="36"/>
      <c r="K37" s="39">
        <f>IFERROR(I37/G37,"")</f>
        <v>0.23529411764705882</v>
      </c>
      <c r="L37" s="36"/>
      <c r="M37" s="56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5" customHeight="1" x14ac:dyDescent="0.65">
      <c r="A39" s="34"/>
      <c r="B39" s="35"/>
      <c r="C39" s="80" t="s">
        <v>4</v>
      </c>
      <c r="D39" s="81"/>
      <c r="E39" s="82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442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33</v>
      </c>
      <c r="J39" s="36"/>
      <c r="K39" s="39">
        <f>IFERROR(I39/G39,"")</f>
        <v>7.4660633484162894E-2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5</v>
      </c>
      <c r="D41" s="81"/>
      <c r="E41" s="82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581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50</v>
      </c>
      <c r="J41" s="36"/>
      <c r="K41" s="39">
        <f>IFERROR(I41/G41,"")</f>
        <v>8.6058519793459548E-2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6</v>
      </c>
      <c r="D43" s="81"/>
      <c r="E43" s="82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0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0</v>
      </c>
      <c r="J43" s="36"/>
      <c r="K43" s="39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7</v>
      </c>
      <c r="D45" s="81"/>
      <c r="E45" s="82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1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0</v>
      </c>
      <c r="J45" s="36"/>
      <c r="K45" s="39">
        <f>IFERROR(I45/G45,"")</f>
        <v>0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8</v>
      </c>
      <c r="D47" s="81"/>
      <c r="E47" s="82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819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160</v>
      </c>
      <c r="J47" s="36"/>
      <c r="K47" s="39">
        <f>IFERROR(I47/G47,"")</f>
        <v>0.19536019536019536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9</v>
      </c>
      <c r="D49" s="81"/>
      <c r="E49" s="82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129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90</v>
      </c>
      <c r="J49" s="36"/>
      <c r="K49" s="39">
        <f>IFERROR(I49/G49,"")</f>
        <v>0.69767441860465118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10</v>
      </c>
      <c r="D51" s="81"/>
      <c r="E51" s="82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0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0</v>
      </c>
      <c r="J51" s="36"/>
      <c r="K51" s="39" t="str">
        <f>IFERROR(I51/G51,"")</f>
        <v/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sheetProtection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zoomScale="94" workbookViewId="0">
      <selection activeCell="I50" sqref="I5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100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5007</v>
      </c>
      <c r="H18" s="63"/>
      <c r="I18" s="67">
        <v>5107</v>
      </c>
      <c r="J18" s="36"/>
      <c r="K18" s="64">
        <f>IFERROR((I18-G18)/G18,"")</f>
        <v>1.9972039145196723E-2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1407</v>
      </c>
      <c r="H20" s="63"/>
      <c r="I20" s="67">
        <v>1435</v>
      </c>
      <c r="J20" s="36"/>
      <c r="K20" s="64">
        <f>IFERROR((I20-G20)/G20,"")</f>
        <v>1.9900497512437811E-2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597</v>
      </c>
      <c r="H26" s="63"/>
      <c r="I26" s="67">
        <v>609</v>
      </c>
      <c r="J26" s="36"/>
      <c r="K26" s="64">
        <f>IFERROR((I26-G26)/G26,"")</f>
        <v>2.0100502512562814E-2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3121</v>
      </c>
      <c r="H28" s="63"/>
      <c r="I28" s="67">
        <v>3182</v>
      </c>
      <c r="J28" s="36"/>
      <c r="K28" s="64">
        <f>IFERROR((I28-G28)/G28,"")</f>
        <v>1.9545017622556872E-2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487</v>
      </c>
      <c r="H43" s="63"/>
      <c r="I43" s="67">
        <v>31</v>
      </c>
      <c r="J43" s="36"/>
      <c r="K43" s="64">
        <f>IFERROR(I43/G43,"")</f>
        <v>6.3655030800821355E-2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1</v>
      </c>
      <c r="H47" s="63"/>
      <c r="I47" s="67">
        <v>0</v>
      </c>
      <c r="J47" s="36"/>
      <c r="K47" s="64">
        <f>IFERROR(I47/G47,"")</f>
        <v>0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675</v>
      </c>
      <c r="H49" s="63"/>
      <c r="I49" s="67">
        <v>31</v>
      </c>
      <c r="J49" s="36"/>
      <c r="K49" s="64">
        <f>IFERROR(I49/G49,"")</f>
        <v>4.5925925925925926E-2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C1" workbookViewId="0">
      <selection activeCell="B12" sqref="B12:N1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101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1125</v>
      </c>
      <c r="H18" s="63"/>
      <c r="I18" s="67">
        <v>1147</v>
      </c>
      <c r="J18" s="36"/>
      <c r="K18" s="64">
        <f>IFERROR((I18-G18)/G18,"")</f>
        <v>1.9555555555555555E-2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1077</v>
      </c>
      <c r="H20" s="63"/>
      <c r="I20" s="67">
        <v>1099</v>
      </c>
      <c r="J20" s="36"/>
      <c r="K20" s="64">
        <f>IFERROR((I20-G20)/G20,"")</f>
        <v>2.0427112349117919E-2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1147</v>
      </c>
      <c r="H22" s="63"/>
      <c r="I22" s="67">
        <v>1170</v>
      </c>
      <c r="J22" s="36"/>
      <c r="K22" s="64">
        <f>IFERROR((I22-G22)/G22,"")</f>
        <v>2.0052310374891021E-2</v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16</v>
      </c>
      <c r="H26" s="63"/>
      <c r="I26" s="67">
        <v>17</v>
      </c>
      <c r="J26" s="36"/>
      <c r="K26" s="64">
        <f>IFERROR((I26-G26)/G26,"")</f>
        <v>6.25E-2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260</v>
      </c>
      <c r="H28" s="63"/>
      <c r="I28" s="67">
        <v>265</v>
      </c>
      <c r="J28" s="36"/>
      <c r="K28" s="64">
        <f>IFERROR((I28-G28)/G28,"")</f>
        <v>1.9230769230769232E-2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189</v>
      </c>
      <c r="H39" s="63"/>
      <c r="I39" s="67">
        <v>38</v>
      </c>
      <c r="J39" s="36"/>
      <c r="K39" s="64">
        <f>IFERROR(I39/G39,"")</f>
        <v>0.20105820105820105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17</v>
      </c>
      <c r="H41" s="63"/>
      <c r="I41" s="67">
        <v>3</v>
      </c>
      <c r="J41" s="36"/>
      <c r="K41" s="64">
        <f>IFERROR(I41/G41,"")</f>
        <v>0.17647058823529413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61</v>
      </c>
      <c r="H43" s="63"/>
      <c r="I43" s="67">
        <v>12</v>
      </c>
      <c r="J43" s="36"/>
      <c r="K43" s="64">
        <f>IFERROR(I43/G43,"")</f>
        <v>0.19672131147540983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D1" workbookViewId="0">
      <selection activeCell="M20" sqref="M20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102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0</v>
      </c>
      <c r="H18" s="63"/>
      <c r="I18" s="67">
        <v>40</v>
      </c>
      <c r="J18" s="36"/>
      <c r="K18" s="64" t="str">
        <f>IFERROR((I18-G18)/G18,"")</f>
        <v/>
      </c>
      <c r="L18" s="36"/>
      <c r="M18" s="56" t="s">
        <v>108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0</v>
      </c>
      <c r="H20" s="63"/>
      <c r="I20" s="67">
        <v>60</v>
      </c>
      <c r="J20" s="36"/>
      <c r="K20" s="64" t="str">
        <f>IFERROR((I20-G20)/G20,"")</f>
        <v/>
      </c>
      <c r="L20" s="36"/>
      <c r="M20" s="56" t="s">
        <v>108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75</v>
      </c>
      <c r="H41" s="63"/>
      <c r="I41" s="67">
        <v>15</v>
      </c>
      <c r="J41" s="36"/>
      <c r="K41" s="64">
        <f>IFERROR(I41/G41,"")</f>
        <v>0.2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30</v>
      </c>
      <c r="H43" s="63"/>
      <c r="I43" s="67">
        <v>6</v>
      </c>
      <c r="J43" s="36"/>
      <c r="K43" s="64">
        <f>IFERROR(I43/G43,"")</f>
        <v>0.2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D1" workbookViewId="0">
      <selection activeCell="I42" sqref="I4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103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189</v>
      </c>
      <c r="H18" s="63"/>
      <c r="I18" s="67">
        <v>192</v>
      </c>
      <c r="J18" s="36"/>
      <c r="K18" s="64">
        <f>IFERROR((I18-G18)/G18,"")</f>
        <v>1.5873015873015872E-2</v>
      </c>
      <c r="L18" s="36"/>
      <c r="M18" s="56" t="s">
        <v>107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57</v>
      </c>
      <c r="H20" s="63"/>
      <c r="I20" s="67">
        <v>58</v>
      </c>
      <c r="J20" s="36"/>
      <c r="K20" s="64">
        <f>IFERROR((I20-G20)/G20,"")</f>
        <v>1.7543859649122806E-2</v>
      </c>
      <c r="L20" s="36"/>
      <c r="M20" s="56" t="s">
        <v>107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350</v>
      </c>
      <c r="H41" s="63"/>
      <c r="I41" s="67">
        <v>15</v>
      </c>
      <c r="J41" s="36"/>
      <c r="K41" s="64">
        <f>IFERROR(I41/G41,"")</f>
        <v>4.2857142857142858E-2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C1" workbookViewId="0">
      <selection activeCell="G43" sqref="G4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104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422</v>
      </c>
      <c r="H18" s="63"/>
      <c r="I18" s="67">
        <v>430</v>
      </c>
      <c r="J18" s="36"/>
      <c r="K18" s="64">
        <f>IFERROR((I18-G18)/G18,"")</f>
        <v>1.8957345971563982E-2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138</v>
      </c>
      <c r="H28" s="63"/>
      <c r="I28" s="67">
        <v>141</v>
      </c>
      <c r="J28" s="36"/>
      <c r="K28" s="64">
        <f>IFERROR((I28-G28)/G28,"")</f>
        <v>2.1739130434782608E-2</v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144</v>
      </c>
      <c r="H49" s="63"/>
      <c r="I49" s="67">
        <v>129</v>
      </c>
      <c r="J49" s="36"/>
      <c r="K49" s="64">
        <f>IFERROR(I49/G49,"")</f>
        <v>0.89583333333333337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129</v>
      </c>
      <c r="H51" s="63"/>
      <c r="I51" s="67">
        <v>90</v>
      </c>
      <c r="J51" s="36"/>
      <c r="K51" s="64">
        <f>IFERROR(I51/G51,"")</f>
        <v>0.69767441860465118</v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105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310</v>
      </c>
      <c r="H18" s="63"/>
      <c r="I18" s="67">
        <v>77</v>
      </c>
      <c r="J18" s="36"/>
      <c r="K18" s="64">
        <f>IFERROR((I18-G18)/G18,"")</f>
        <v>-0.75161290322580643</v>
      </c>
      <c r="L18" s="36"/>
      <c r="M18" s="56" t="s">
        <v>106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15</v>
      </c>
      <c r="H39" s="63"/>
      <c r="I39" s="67">
        <v>10</v>
      </c>
      <c r="J39" s="36"/>
      <c r="K39" s="64">
        <f>IFERROR(I39/G39,"")</f>
        <v>0.66666666666666663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3</v>
      </c>
      <c r="H43" s="63"/>
      <c r="I43" s="67">
        <v>1</v>
      </c>
      <c r="J43" s="36"/>
      <c r="K43" s="64">
        <f>IFERROR(I43/G43,"")</f>
        <v>0.33333333333333331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Desert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2015-12-01T03:38:13Z</dcterms:modified>
</cp:coreProperties>
</file>