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mac\home\Google Drive\AEBG Reader's Conference 1\08 West End Corridor\"/>
    </mc:Choice>
  </mc:AlternateContent>
  <bookViews>
    <workbookView xWindow="0" yWindow="230" windowWidth="24255" windowHeight="11070" tabRatio="500"/>
  </bookViews>
  <sheets>
    <sheet name="Summary" sheetId="6" r:id="rId1"/>
    <sheet name="ddConsortia" sheetId="11" state="hidden" r:id="rId2"/>
    <sheet name="FUSD" sheetId="38" r:id="rId3"/>
    <sheet name="UUSD" sheetId="40" r:id="rId4"/>
    <sheet name="CVUSD" sheetId="39" r:id="rId5"/>
    <sheet name="Sheet3" sheetId="19" state="hidden" r:id="rId6"/>
    <sheet name="Sheet4" sheetId="20" state="hidden" r:id="rId7"/>
    <sheet name="Sheet5" sheetId="21" state="hidden" r:id="rId8"/>
    <sheet name="Sheet6" sheetId="22" state="hidden" r:id="rId9"/>
    <sheet name="Sheet7" sheetId="23" state="hidden" r:id="rId10"/>
    <sheet name="Sheet8" sheetId="24" state="hidden" r:id="rId11"/>
    <sheet name="Sheet9" sheetId="25" state="hidden" r:id="rId12"/>
    <sheet name="Sheet10" sheetId="26" state="hidden" r:id="rId13"/>
    <sheet name="Sheet11" sheetId="27" state="hidden" r:id="rId14"/>
    <sheet name="Sheet12" sheetId="28" state="hidden" r:id="rId15"/>
    <sheet name="Sheet13" sheetId="29" state="hidden" r:id="rId16"/>
    <sheet name="Sheet14" sheetId="30" state="hidden" r:id="rId17"/>
    <sheet name="Sheet15" sheetId="31" state="hidden" r:id="rId18"/>
    <sheet name="Sheet16" sheetId="32" state="hidden" r:id="rId19"/>
    <sheet name="Sheet17" sheetId="33" state="hidden" r:id="rId20"/>
    <sheet name="Sheet18" sheetId="34" state="hidden" r:id="rId21"/>
    <sheet name="Sheet19" sheetId="35" state="hidden" r:id="rId22"/>
    <sheet name="Sheet20" sheetId="36" state="hidden" r:id="rId23"/>
    <sheet name="CJUHSD" sheetId="13" r:id="rId24"/>
    <sheet name="CCCD" sheetId="37" r:id="rId25"/>
  </sheets>
  <externalReferences>
    <externalReference r:id="rId26"/>
    <externalReference r:id="rId27"/>
    <externalReference r:id="rId28"/>
    <externalReference r:id="rId29"/>
    <externalReference r:id="rId30"/>
  </externalReferences>
  <definedNames>
    <definedName name="ddConsortia" localSheetId="4">[1]Census!$A$2:$A$71</definedName>
    <definedName name="ddConsortia" localSheetId="2">[2]Census!$A$2:$A$71</definedName>
    <definedName name="ddConsortia" localSheetId="3">[2]Census!$A$2:$A$71</definedName>
    <definedName name="ddConsortia">[3]Census!$A$2:$A$71</definedName>
    <definedName name="ddConsortium" localSheetId="4">[4]ddConsortia!$A$2:$A$72</definedName>
    <definedName name="ddConsortium" localSheetId="2">[5]ddConsortia!$A$2:$A$72</definedName>
    <definedName name="ddConsortium" localSheetId="3">[5]ddConsortia!$A$2:$A$72</definedName>
    <definedName name="ddConsortium">ddConsortia!$A$2:$A$72</definedName>
    <definedName name="_xlnm.Print_Area" localSheetId="24">CCCD!$A$1:$L$55</definedName>
    <definedName name="_xlnm.Print_Area" localSheetId="23">CJUHSD!$A$1:$L$55</definedName>
    <definedName name="_xlnm.Print_Area" localSheetId="4">CVUSD!$A$1:$L$55</definedName>
    <definedName name="_xlnm.Print_Area" localSheetId="2">FUSD!$A$1:$L$55</definedName>
    <definedName name="_xlnm.Print_Area" localSheetId="12">Sheet10!$A$1:$L$55</definedName>
    <definedName name="_xlnm.Print_Area" localSheetId="13">Sheet11!$A$1:$L$55</definedName>
    <definedName name="_xlnm.Print_Area" localSheetId="14">Sheet12!$A$1:$L$55</definedName>
    <definedName name="_xlnm.Print_Area" localSheetId="15">Sheet13!$A$1:$L$55</definedName>
    <definedName name="_xlnm.Print_Area" localSheetId="16">Sheet14!$A$1:$L$55</definedName>
    <definedName name="_xlnm.Print_Area" localSheetId="17">Sheet15!$A$1:$L$55</definedName>
    <definedName name="_xlnm.Print_Area" localSheetId="18">Sheet16!$A$1:$L$55</definedName>
    <definedName name="_xlnm.Print_Area" localSheetId="19">Sheet17!$A$1:$L$55</definedName>
    <definedName name="_xlnm.Print_Area" localSheetId="20">Sheet18!$A$1:$L$55</definedName>
    <definedName name="_xlnm.Print_Area" localSheetId="21">Sheet19!$A$1:$L$55</definedName>
    <definedName name="_xlnm.Print_Area" localSheetId="22">Sheet20!$A$1:$L$55</definedName>
    <definedName name="_xlnm.Print_Area" localSheetId="5">Sheet3!$A$1:$L$55</definedName>
    <definedName name="_xlnm.Print_Area" localSheetId="6">Sheet4!$A$1:$L$55</definedName>
    <definedName name="_xlnm.Print_Area" localSheetId="7">Sheet5!$A$1:$L$55</definedName>
    <definedName name="_xlnm.Print_Area" localSheetId="8">Sheet6!$A$1:$L$55</definedName>
    <definedName name="_xlnm.Print_Area" localSheetId="9">Sheet7!$A$1:$L$55</definedName>
    <definedName name="_xlnm.Print_Area" localSheetId="10">Sheet8!$A$1:$L$55</definedName>
    <definedName name="_xlnm.Print_Area" localSheetId="11">Sheet9!$A$1:$L$55</definedName>
    <definedName name="_xlnm.Print_Area" localSheetId="0">Summary!$A$1:$L$53</definedName>
    <definedName name="_xlnm.Print_Area" localSheetId="3">UUSD!$A$1:$L$55</definedName>
    <definedName name="tblDemographics" localSheetId="4">#REF!</definedName>
    <definedName name="tblDemographics" localSheetId="3">#REF!</definedName>
    <definedName name="tblDemographics">#REF!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51" i="6" l="1"/>
  <c r="I49" i="6"/>
  <c r="I47" i="6"/>
  <c r="I45" i="6"/>
  <c r="I43" i="6"/>
  <c r="I41" i="6"/>
  <c r="I39" i="6"/>
  <c r="I37" i="6"/>
  <c r="G51" i="6"/>
  <c r="G49" i="6"/>
  <c r="G47" i="6"/>
  <c r="G45" i="6"/>
  <c r="G43" i="6"/>
  <c r="G41" i="6"/>
  <c r="G39" i="6"/>
  <c r="G37" i="6"/>
  <c r="I28" i="6"/>
  <c r="I26" i="6"/>
  <c r="I24" i="6"/>
  <c r="I22" i="6"/>
  <c r="I20" i="6"/>
  <c r="I18" i="6"/>
  <c r="I16" i="6"/>
  <c r="G28" i="6"/>
  <c r="G26" i="6"/>
  <c r="G24" i="6"/>
  <c r="G22" i="6"/>
  <c r="G20" i="6"/>
  <c r="G18" i="6"/>
  <c r="G16" i="6"/>
  <c r="K53" i="40"/>
  <c r="K51" i="40"/>
  <c r="K49" i="40"/>
  <c r="K47" i="40"/>
  <c r="K45" i="40"/>
  <c r="K43" i="40"/>
  <c r="K41" i="40"/>
  <c r="K39" i="40"/>
  <c r="K30" i="40"/>
  <c r="K28" i="40"/>
  <c r="K26" i="40"/>
  <c r="K24" i="40"/>
  <c r="K22" i="40"/>
  <c r="K20" i="40"/>
  <c r="K18" i="40"/>
  <c r="K53" i="39"/>
  <c r="K51" i="39"/>
  <c r="K49" i="39"/>
  <c r="K47" i="39"/>
  <c r="K45" i="39"/>
  <c r="K43" i="39"/>
  <c r="K41" i="39"/>
  <c r="K39" i="39"/>
  <c r="K30" i="39"/>
  <c r="K28" i="39"/>
  <c r="K26" i="39"/>
  <c r="K24" i="39"/>
  <c r="K22" i="39"/>
  <c r="K20" i="39"/>
  <c r="K18" i="39"/>
  <c r="K53" i="38"/>
  <c r="K51" i="38"/>
  <c r="K49" i="38"/>
  <c r="K47" i="38"/>
  <c r="K45" i="38"/>
  <c r="K43" i="38"/>
  <c r="K41" i="38"/>
  <c r="K39" i="38"/>
  <c r="K30" i="38"/>
  <c r="K28" i="38"/>
  <c r="K26" i="38"/>
  <c r="K24" i="38"/>
  <c r="K22" i="38"/>
  <c r="K20" i="38"/>
  <c r="K18" i="38"/>
  <c r="K51" i="6"/>
  <c r="K49" i="6"/>
  <c r="K47" i="6"/>
  <c r="K45" i="6"/>
  <c r="K43" i="6"/>
  <c r="K41" i="6"/>
  <c r="K39" i="6"/>
  <c r="K37" i="6"/>
  <c r="K53" i="37"/>
  <c r="K53" i="19"/>
  <c r="K53" i="20"/>
  <c r="K53" i="21"/>
  <c r="K53" i="22"/>
  <c r="K53" i="23"/>
  <c r="K53" i="24"/>
  <c r="K53" i="25"/>
  <c r="K53" i="26"/>
  <c r="K53" i="27"/>
  <c r="K53" i="28"/>
  <c r="K53" i="29"/>
  <c r="K53" i="30"/>
  <c r="K53" i="31"/>
  <c r="K53" i="32"/>
  <c r="K53" i="33"/>
  <c r="K53" i="34"/>
  <c r="K53" i="35"/>
  <c r="K53" i="36"/>
  <c r="K53" i="13"/>
  <c r="K51" i="37"/>
  <c r="K51" i="19"/>
  <c r="K51" i="20"/>
  <c r="K51" i="21"/>
  <c r="K51" i="22"/>
  <c r="K51" i="23"/>
  <c r="K51" i="24"/>
  <c r="K51" i="25"/>
  <c r="K51" i="26"/>
  <c r="K51" i="27"/>
  <c r="K51" i="28"/>
  <c r="K51" i="29"/>
  <c r="K51" i="30"/>
  <c r="K51" i="31"/>
  <c r="K51" i="32"/>
  <c r="K51" i="33"/>
  <c r="K51" i="34"/>
  <c r="K51" i="35"/>
  <c r="K51" i="36"/>
  <c r="K51" i="13"/>
  <c r="K49" i="37"/>
  <c r="K49" i="19"/>
  <c r="K49" i="20"/>
  <c r="K49" i="21"/>
  <c r="K49" i="22"/>
  <c r="K49" i="23"/>
  <c r="K49" i="24"/>
  <c r="K49" i="25"/>
  <c r="K49" i="26"/>
  <c r="K49" i="27"/>
  <c r="K49" i="28"/>
  <c r="K49" i="29"/>
  <c r="K49" i="30"/>
  <c r="K49" i="31"/>
  <c r="K49" i="32"/>
  <c r="K49" i="33"/>
  <c r="K49" i="34"/>
  <c r="K49" i="35"/>
  <c r="K49" i="36"/>
  <c r="K49" i="13"/>
  <c r="K47" i="37"/>
  <c r="K47" i="19"/>
  <c r="K47" i="20"/>
  <c r="K47" i="21"/>
  <c r="K47" i="22"/>
  <c r="K47" i="23"/>
  <c r="K47" i="24"/>
  <c r="K47" i="25"/>
  <c r="K47" i="26"/>
  <c r="K47" i="27"/>
  <c r="K47" i="28"/>
  <c r="K47" i="29"/>
  <c r="K47" i="30"/>
  <c r="K47" i="31"/>
  <c r="K47" i="32"/>
  <c r="K47" i="33"/>
  <c r="K47" i="34"/>
  <c r="K47" i="35"/>
  <c r="K47" i="36"/>
  <c r="K47" i="13"/>
  <c r="K45" i="37"/>
  <c r="K45" i="19"/>
  <c r="K45" i="20"/>
  <c r="K45" i="21"/>
  <c r="K45" i="22"/>
  <c r="K45" i="23"/>
  <c r="K45" i="24"/>
  <c r="K45" i="25"/>
  <c r="K45" i="26"/>
  <c r="K45" i="27"/>
  <c r="K45" i="28"/>
  <c r="K45" i="29"/>
  <c r="K45" i="30"/>
  <c r="K45" i="31"/>
  <c r="K45" i="32"/>
  <c r="K45" i="33"/>
  <c r="K45" i="34"/>
  <c r="K45" i="35"/>
  <c r="K45" i="36"/>
  <c r="K45" i="13"/>
  <c r="K43" i="37"/>
  <c r="K43" i="19"/>
  <c r="K43" i="20"/>
  <c r="K43" i="21"/>
  <c r="K43" i="22"/>
  <c r="K43" i="23"/>
  <c r="K43" i="24"/>
  <c r="K43" i="25"/>
  <c r="K43" i="26"/>
  <c r="K43" i="27"/>
  <c r="K43" i="28"/>
  <c r="K43" i="29"/>
  <c r="K43" i="30"/>
  <c r="K43" i="31"/>
  <c r="K43" i="32"/>
  <c r="K43" i="33"/>
  <c r="K43" i="34"/>
  <c r="K43" i="35"/>
  <c r="K43" i="36"/>
  <c r="K43" i="13"/>
  <c r="K41" i="37"/>
  <c r="K41" i="19"/>
  <c r="K41" i="20"/>
  <c r="K41" i="21"/>
  <c r="K41" i="22"/>
  <c r="K41" i="23"/>
  <c r="K41" i="24"/>
  <c r="K41" i="25"/>
  <c r="K41" i="26"/>
  <c r="K41" i="27"/>
  <c r="K41" i="28"/>
  <c r="K41" i="29"/>
  <c r="K41" i="30"/>
  <c r="K41" i="31"/>
  <c r="K41" i="32"/>
  <c r="K41" i="33"/>
  <c r="K41" i="34"/>
  <c r="K41" i="35"/>
  <c r="K41" i="36"/>
  <c r="K41" i="13"/>
  <c r="K39" i="37"/>
  <c r="K39" i="19"/>
  <c r="K39" i="20"/>
  <c r="K39" i="21"/>
  <c r="K39" i="22"/>
  <c r="K39" i="23"/>
  <c r="K39" i="24"/>
  <c r="K39" i="25"/>
  <c r="K39" i="26"/>
  <c r="K39" i="27"/>
  <c r="K39" i="28"/>
  <c r="K39" i="29"/>
  <c r="K39" i="30"/>
  <c r="K39" i="31"/>
  <c r="K39" i="32"/>
  <c r="K39" i="33"/>
  <c r="K39" i="34"/>
  <c r="K39" i="35"/>
  <c r="K39" i="36"/>
  <c r="K39" i="13"/>
  <c r="K28" i="6"/>
  <c r="K26" i="6"/>
  <c r="K24" i="6"/>
  <c r="K22" i="6"/>
  <c r="K20" i="6"/>
  <c r="K18" i="6"/>
  <c r="K16" i="6"/>
  <c r="K30" i="37"/>
  <c r="K30" i="19"/>
  <c r="K30" i="20"/>
  <c r="K30" i="21"/>
  <c r="K30" i="22"/>
  <c r="K30" i="23"/>
  <c r="K30" i="24"/>
  <c r="K30" i="25"/>
  <c r="K30" i="26"/>
  <c r="K30" i="27"/>
  <c r="K30" i="28"/>
  <c r="K30" i="29"/>
  <c r="K30" i="30"/>
  <c r="K30" i="31"/>
  <c r="K30" i="32"/>
  <c r="K30" i="33"/>
  <c r="K30" i="34"/>
  <c r="K30" i="35"/>
  <c r="K30" i="36"/>
  <c r="K30" i="13"/>
  <c r="K28" i="37"/>
  <c r="K28" i="19"/>
  <c r="K28" i="20"/>
  <c r="K28" i="21"/>
  <c r="K28" i="22"/>
  <c r="K28" i="23"/>
  <c r="K28" i="24"/>
  <c r="K28" i="25"/>
  <c r="K28" i="26"/>
  <c r="K28" i="27"/>
  <c r="K28" i="28"/>
  <c r="K28" i="29"/>
  <c r="K28" i="30"/>
  <c r="K28" i="31"/>
  <c r="K28" i="32"/>
  <c r="K28" i="33"/>
  <c r="K28" i="34"/>
  <c r="K28" i="35"/>
  <c r="K28" i="36"/>
  <c r="K28" i="13"/>
  <c r="K26" i="37"/>
  <c r="K26" i="19"/>
  <c r="K26" i="20"/>
  <c r="K26" i="21"/>
  <c r="K26" i="22"/>
  <c r="K26" i="23"/>
  <c r="K26" i="24"/>
  <c r="K26" i="25"/>
  <c r="K26" i="26"/>
  <c r="K26" i="27"/>
  <c r="K26" i="28"/>
  <c r="K26" i="29"/>
  <c r="K26" i="30"/>
  <c r="K26" i="31"/>
  <c r="K26" i="32"/>
  <c r="K26" i="33"/>
  <c r="K26" i="34"/>
  <c r="K26" i="35"/>
  <c r="K26" i="36"/>
  <c r="K26" i="13"/>
  <c r="K24" i="37"/>
  <c r="K24" i="19"/>
  <c r="K24" i="20"/>
  <c r="K24" i="21"/>
  <c r="K24" i="22"/>
  <c r="K24" i="23"/>
  <c r="K24" i="24"/>
  <c r="K24" i="25"/>
  <c r="K24" i="26"/>
  <c r="K24" i="27"/>
  <c r="K24" i="28"/>
  <c r="K24" i="29"/>
  <c r="K24" i="30"/>
  <c r="K24" i="31"/>
  <c r="K24" i="32"/>
  <c r="K24" i="33"/>
  <c r="K24" i="34"/>
  <c r="K24" i="35"/>
  <c r="K24" i="36"/>
  <c r="K24" i="13"/>
  <c r="K22" i="37"/>
  <c r="K22" i="19"/>
  <c r="K22" i="20"/>
  <c r="K22" i="21"/>
  <c r="K22" i="22"/>
  <c r="K22" i="23"/>
  <c r="K22" i="24"/>
  <c r="K22" i="25"/>
  <c r="K22" i="26"/>
  <c r="K22" i="27"/>
  <c r="K22" i="28"/>
  <c r="K22" i="29"/>
  <c r="K22" i="30"/>
  <c r="K22" i="31"/>
  <c r="K22" i="32"/>
  <c r="K22" i="33"/>
  <c r="K22" i="34"/>
  <c r="K22" i="35"/>
  <c r="K22" i="36"/>
  <c r="K22" i="13"/>
  <c r="K20" i="37"/>
  <c r="K20" i="19"/>
  <c r="K20" i="20"/>
  <c r="K20" i="21"/>
  <c r="K20" i="22"/>
  <c r="K20" i="23"/>
  <c r="K20" i="24"/>
  <c r="K20" i="25"/>
  <c r="K20" i="26"/>
  <c r="K20" i="27"/>
  <c r="K20" i="28"/>
  <c r="K20" i="29"/>
  <c r="K20" i="30"/>
  <c r="K20" i="31"/>
  <c r="K20" i="32"/>
  <c r="K20" i="33"/>
  <c r="K20" i="34"/>
  <c r="K20" i="35"/>
  <c r="K20" i="36"/>
  <c r="K20" i="13"/>
  <c r="K18" i="37"/>
  <c r="K18" i="19"/>
  <c r="K18" i="20"/>
  <c r="K18" i="21"/>
  <c r="K18" i="22"/>
  <c r="K18" i="23"/>
  <c r="K18" i="24"/>
  <c r="K18" i="25"/>
  <c r="K18" i="26"/>
  <c r="K18" i="27"/>
  <c r="K18" i="28"/>
  <c r="K18" i="29"/>
  <c r="K18" i="30"/>
  <c r="K18" i="31"/>
  <c r="K18" i="32"/>
  <c r="K18" i="33"/>
  <c r="K18" i="34"/>
  <c r="K18" i="35"/>
  <c r="K18" i="36"/>
  <c r="K18" i="13"/>
  <c r="E8" i="36"/>
  <c r="E8" i="35"/>
  <c r="E8" i="34"/>
  <c r="E8" i="33"/>
  <c r="E8" i="32"/>
  <c r="E8" i="31"/>
  <c r="E8" i="30"/>
  <c r="E8" i="29"/>
  <c r="E8" i="28"/>
  <c r="E8" i="27"/>
  <c r="E8" i="26"/>
  <c r="E8" i="25"/>
  <c r="E8" i="24"/>
  <c r="E8" i="23"/>
  <c r="E8" i="22"/>
  <c r="E8" i="21"/>
  <c r="E8" i="20"/>
  <c r="E8" i="19"/>
  <c r="E8" i="13"/>
</calcChain>
</file>

<file path=xl/sharedStrings.xml><?xml version="1.0" encoding="utf-8"?>
<sst xmlns="http://schemas.openxmlformats.org/spreadsheetml/2006/main" count="780" uniqueCount="132">
  <si>
    <t>Projected Target Rate (%) for 2015-2016  </t>
  </si>
  <si>
    <t>Projected number of Students with this goal</t>
  </si>
  <si>
    <t>Projected number achieving the performance outcome</t>
  </si>
  <si>
    <t xml:space="preserve">6.2a - For WIOA students - % that completes at least one Educational Functioning Level as defined in the NRS system, for those who had this goal during the current program year.  </t>
  </si>
  <si>
    <t xml:space="preserve">6.2b - For Non-WIOA students - % that achieves at least one course completion, for those who had this goal during the current program year.  </t>
  </si>
  <si>
    <t xml:space="preserve">6.2c - % Completion of HSD or Equivalent, for those who had this goal during the current program year.  </t>
  </si>
  <si>
    <t xml:space="preserve">6.2d - % Transition from K-12 adult to post-secondary, for those who had this goal during the current program year.  </t>
  </si>
  <si>
    <t xml:space="preserve">6.2e - % Transition from non-credit to credit in post-secondary, for those who had this goal during the current program year.  </t>
  </si>
  <si>
    <t xml:space="preserve">6.2f - % Completion of post-secondary certifications, degrees, or training programs, for those who had this goal during the current program year.  </t>
  </si>
  <si>
    <t xml:space="preserve">6.2g - % Placed in jobs, for those who had this goal during the current program year.  </t>
  </si>
  <si>
    <t>6.2h - % With increased wages, for those who had this goal during the current program year.</t>
  </si>
  <si>
    <t>AY 2013-2014 Numbers From AB86 Final Plan</t>
  </si>
  <si>
    <t>Projected Target for
2015-2016</t>
  </si>
  <si>
    <t>Consortium Name:</t>
  </si>
  <si>
    <t>Cerritos</t>
  </si>
  <si>
    <t>Member Name:</t>
  </si>
  <si>
    <t>Regional Consortia</t>
  </si>
  <si>
    <t>Allan Hancock</t>
  </si>
  <si>
    <t>Antelope Valley</t>
  </si>
  <si>
    <t>Barstow</t>
  </si>
  <si>
    <t>Butte-Glenn</t>
  </si>
  <si>
    <t>Cabrillo</t>
  </si>
  <si>
    <t>Chabot-Las Positas</t>
  </si>
  <si>
    <t>Chaffey</t>
  </si>
  <si>
    <t>Citrus</t>
  </si>
  <si>
    <t>Coast</t>
  </si>
  <si>
    <t>Compton / Paramount (Tri-Cities)</t>
  </si>
  <si>
    <t>Contra Costa</t>
  </si>
  <si>
    <t>Copper Mountain</t>
  </si>
  <si>
    <t>Desert</t>
  </si>
  <si>
    <t>El Camino</t>
  </si>
  <si>
    <t>Feather River</t>
  </si>
  <si>
    <t>Foothill-DeAnza</t>
  </si>
  <si>
    <t>Gavilan</t>
  </si>
  <si>
    <t>Glendale</t>
  </si>
  <si>
    <t>Grossmont-Cuyamaca</t>
  </si>
  <si>
    <t>Hartnell / Salinas</t>
  </si>
  <si>
    <t>Imperial</t>
  </si>
  <si>
    <t>Kern</t>
  </si>
  <si>
    <t>Lake Tahoe</t>
  </si>
  <si>
    <t>Lassen</t>
  </si>
  <si>
    <t>Long Beach</t>
  </si>
  <si>
    <t>Los Angeles</t>
  </si>
  <si>
    <t>Los Rios</t>
  </si>
  <si>
    <t>Marin</t>
  </si>
  <si>
    <t>Mendocino-Lake</t>
  </si>
  <si>
    <t>Merced</t>
  </si>
  <si>
    <t>MiraCosta</t>
  </si>
  <si>
    <t>Monterey Peninsula</t>
  </si>
  <si>
    <t>Mt. San Antonio</t>
  </si>
  <si>
    <t>Mt. San Jacinto</t>
  </si>
  <si>
    <t>Napa Valley</t>
  </si>
  <si>
    <t>North Orange County</t>
  </si>
  <si>
    <t>Ohlone</t>
  </si>
  <si>
    <t>Palo Verde</t>
  </si>
  <si>
    <t>Palomar / Vista</t>
  </si>
  <si>
    <t>Pasadena</t>
  </si>
  <si>
    <t>Peralta / Piedmont</t>
  </si>
  <si>
    <t>Rancho Santiago</t>
  </si>
  <si>
    <t>Redwoods</t>
  </si>
  <si>
    <t>Rio Hondo</t>
  </si>
  <si>
    <t>Riverside</t>
  </si>
  <si>
    <t>San Bernardino</t>
  </si>
  <si>
    <t>San Diego</t>
  </si>
  <si>
    <t>San Francisco</t>
  </si>
  <si>
    <t>San Joaquin Delta</t>
  </si>
  <si>
    <t>San Luis Obispo</t>
  </si>
  <si>
    <t>San Mateo</t>
  </si>
  <si>
    <t>Santa Barbara</t>
  </si>
  <si>
    <t>Santa Clarita</t>
  </si>
  <si>
    <t>Santa Monica</t>
  </si>
  <si>
    <t>Sequoias</t>
  </si>
  <si>
    <t>Shasta-Tehama-Trinity</t>
  </si>
  <si>
    <t>Sierra / Roseville</t>
  </si>
  <si>
    <t>Siskiyou</t>
  </si>
  <si>
    <t>Solano</t>
  </si>
  <si>
    <t>Sonoma</t>
  </si>
  <si>
    <t xml:space="preserve">South Bay </t>
  </si>
  <si>
    <t>South Orange</t>
  </si>
  <si>
    <t>Southwestern</t>
  </si>
  <si>
    <t>State Center</t>
  </si>
  <si>
    <t>Ventura</t>
  </si>
  <si>
    <t>Victor Valley</t>
  </si>
  <si>
    <t>West Hills</t>
  </si>
  <si>
    <t>West Kern</t>
  </si>
  <si>
    <t>Yosemite</t>
  </si>
  <si>
    <t>Yuba</t>
  </si>
  <si>
    <r>
      <t xml:space="preserve">Table 6.1 Levels of Service by Program Area and Member (Projected Targets). </t>
    </r>
    <r>
      <rPr>
        <sz val="12"/>
        <color theme="1"/>
        <rFont val="Arial"/>
        <family val="2"/>
      </rPr>
      <t xml:space="preserve">Provide a the number of students served in AY 2013-14 as identified in  your AB86 Final Plan, as applicable, and target numbers for each of the AB104 Program Areas listed in the table shown below. </t>
    </r>
    <r>
      <rPr>
        <i/>
        <sz val="12"/>
        <color theme="1"/>
        <rFont val="Arial"/>
        <family val="2"/>
      </rPr>
      <t xml:space="preserve">Estimates for the figures for the new AB104 program areas (Pre-Apprenticeship training, Adults training to support child school success, and Older Adults in the Workforce) are acceptable. </t>
    </r>
    <r>
      <rPr>
        <sz val="12"/>
        <color theme="1"/>
        <rFont val="Arial"/>
        <family val="2"/>
      </rPr>
      <t xml:space="preserve">Duplicated headcounts are acceptable as some students may be in more than one program. You may add notes to explain your baseline and target figures, if necessary. </t>
    </r>
    <r>
      <rPr>
        <b/>
        <sz val="12"/>
        <color theme="1"/>
        <rFont val="Arial"/>
        <family val="2"/>
      </rPr>
      <t xml:space="preserve">It is understood that these figures will change over the course of implementation, so this would be your best estimate at this time. </t>
    </r>
  </si>
  <si>
    <r>
      <t xml:space="preserve">Table 6.2: Performance Outcomes by Member – Projected Targets. </t>
    </r>
    <r>
      <rPr>
        <sz val="12"/>
        <rFont val="Arial"/>
        <family val="2"/>
      </rPr>
      <t xml:space="preserve">Provide target percentages for each of the performance measures listed in the table shown below. See the Guidance document for more information on this section, and resource links for goal-setting approaches. </t>
    </r>
  </si>
  <si>
    <t>6.1b - English as a second language</t>
  </si>
  <si>
    <t>Projected Percent Change (%) for 2015-2016  </t>
  </si>
  <si>
    <t>AB104 Block Grant Consortium Performance Measures Form</t>
  </si>
  <si>
    <t>Notes</t>
  </si>
  <si>
    <t>Consortium:</t>
  </si>
  <si>
    <t>6.1a - Adult Education (ABE, ASE, Basic Skills)</t>
  </si>
  <si>
    <t>6.1c - Adults in the workforce (including older adults)</t>
  </si>
  <si>
    <t xml:space="preserve">6.1d - Adults training to support child school success </t>
  </si>
  <si>
    <t>6.1e - Adults with Disabilities</t>
  </si>
  <si>
    <t>6.1f - Careers and Technical Education</t>
  </si>
  <si>
    <t>6.1g - Pre-apprenticeship Training</t>
  </si>
  <si>
    <t>to meet student need adding morning classes, expanding online options</t>
  </si>
  <si>
    <t>to meet student need, adding morning classes and satellite campuses</t>
  </si>
  <si>
    <t xml:space="preserve">in workforce upon enrollment or after exiting the program?  </t>
  </si>
  <si>
    <t>adding courses specifically marketed to parents with children in school</t>
  </si>
  <si>
    <t>adding courses, increasing marketing of courses</t>
  </si>
  <si>
    <t>completing an educational functioning level is not a goal students would choose, however, many do complete an educational functioning level, therefore, this outcome can be achieved without setting this as a goal (number reflects those achieving outcome-no goal)</t>
  </si>
  <si>
    <t>non-WIOA students are concurrent high school students who are not included in this or CTE students who need to complete at least one course-are there other students this applies to at WIOA agencies?</t>
  </si>
  <si>
    <t>% based on what? Many students complete their HSD or Equivalent and may not select this as their primary goal-are secondary goals included in this calculation-for Federal purposes, employment status upon entry trumps other goals</t>
  </si>
  <si>
    <t>% based on what? See above….does it need to be their goal or could we simply report those who achieve this outcome whether or not it is a primary goal?</t>
  </si>
  <si>
    <t>% based on what? See above…sounds like a community college goal…unless we are able to track students who move from AE to community college non credit and then to credit or can we count the students we have to attend both adult high school diploma and take community college credit courses?</t>
  </si>
  <si>
    <t>% based on what? Total enrolled? I reported number of students rather than percent of students.</t>
  </si>
  <si>
    <t>% based on what? Why not actual numbers? See above, how will this be measured?  Self reporting, pay stubs? Plan to add clerical hours to collect data systematically.</t>
  </si>
  <si>
    <t>% based on what? See above, how will this be measured?  Self reporting, pay stubs?  Plan to add clerical hours to collect data systematically.</t>
  </si>
  <si>
    <t>Chaffey Community College District</t>
  </si>
  <si>
    <t xml:space="preserve">Comparative enrollment has been impacted by the emphasis on completing the old GED exam and the increased rigor of the new HSE (GED) exam.  In addition to the enrollment listed, Chaffey serves nearly 1000 inmates in the counties correctional program and see this program growing to 1300 with a new diploma program. </t>
  </si>
  <si>
    <t>To meet the demand as evidenced by wait lists and community interest</t>
  </si>
  <si>
    <t xml:space="preserve">Number of adult "attendees" indicating they were employed at the time of enrollment in 2014-15.  I don't have control over this this but would hope to increase this amount by years end.  The number unemployed was 1703 and I would hope to reduce this number by years end. </t>
  </si>
  <si>
    <t xml:space="preserve">Currently offer sections of CBET at several district comprehensive sites and will expand to several more in first year.  </t>
  </si>
  <si>
    <t xml:space="preserve">There is a strong possiblility this program could double in size from it current enrollment of 15 students. </t>
  </si>
  <si>
    <t>Expanded Medical Billing/Coding program &amp; development of machining, welding and auto cad programs.</t>
  </si>
  <si>
    <t xml:space="preserve">This amount is based on an existing program but has the potential to grow exponentially via the cultivation of new relationships </t>
  </si>
  <si>
    <t xml:space="preserve">These are not goals indicated by students at enrollment, however it could be considered an implied goal as it can be assumed that every student comes with the intent to learn. </t>
  </si>
  <si>
    <t>It should be noted that many students enrolled in these programs may take more than one year to complete HSD or equivalent. They are not equivalent to a student in their senior year in high school.</t>
  </si>
  <si>
    <t xml:space="preserve">This a data that we currently do not collect nor do have a system for collection.  Core performance suveying could provide some data in this area but a uniform guide for computing from the survey does not exist.  It may take more than one year for these goal setters to complete requirements for transition. </t>
  </si>
  <si>
    <t xml:space="preserve">NA-Some HSE (GED) exam completers may transition to the community college and some ESL may transition to the adults school credit diploma program but we do not have an adequate system for measuring at this time. </t>
  </si>
  <si>
    <t xml:space="preserve">NA- Assume this is a community college category. </t>
  </si>
  <si>
    <t xml:space="preserve">We do not have a system for measuring these outcomes at this time. Core performance suveying could provide some data in this area but a uniform guide for computing from the survey does not exist.  </t>
  </si>
  <si>
    <t xml:space="preserve">We do no thave outcome data for this category.  Core performance suveying could provide some data in this area but a uniform guide for computing from the survey does not exist.  </t>
  </si>
  <si>
    <t>Fontana Adult School / Fontana Unified School District</t>
  </si>
  <si>
    <t>Upland Adult School / Upland Unified School District</t>
  </si>
  <si>
    <t xml:space="preserve">Chino Valley Adult School / Chino Valley Unified School District </t>
  </si>
  <si>
    <t xml:space="preserve">Chaffey Adult School / Chaffey Joint Union High School District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</si>
</sst>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00_);_(* \(#,##0.00\);_(* &quot;-&quot;??_);_(@_)"/>
    <numFmt numFmtId="165" formatCode="&quot;$&quot;#,##0"/>
    <numFmt numFmtId="166" formatCode="_(* #,##0_);_(* \(#,##0\);_(* &quot;-&quot;??_);_(@_)"/>
    <numFmt numFmtId="167" formatCode="0.0%"/>
  </numFmts>
  <fonts count="36"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b/>
      <sz val="10"/>
      <name val="Arial"/>
      <family val="2"/>
    </font>
    <font>
      <b/>
      <sz val="11"/>
      <color indexed="8"/>
      <name val="Arial"/>
      <family val="2"/>
    </font>
    <font>
      <sz val="10"/>
      <color indexed="8"/>
      <name val="Arial"/>
      <family val="2"/>
    </font>
    <font>
      <b/>
      <sz val="10"/>
      <color indexed="8"/>
      <name val="Arial"/>
      <family val="2"/>
    </font>
    <font>
      <b/>
      <sz val="9"/>
      <color indexed="8"/>
      <name val="Arial"/>
      <family val="2"/>
    </font>
    <font>
      <sz val="9"/>
      <color indexed="8"/>
      <name val="Arial"/>
      <family val="2"/>
    </font>
    <font>
      <sz val="11"/>
      <name val="Arial"/>
      <family val="2"/>
    </font>
    <font>
      <sz val="11"/>
      <color indexed="8"/>
      <name val="Arial"/>
      <family val="2"/>
    </font>
    <font>
      <i/>
      <sz val="11"/>
      <color indexed="8"/>
      <name val="Arial"/>
      <family val="2"/>
    </font>
    <font>
      <sz val="10"/>
      <color rgb="FF0070C0"/>
      <name val="Arial"/>
      <family val="2"/>
    </font>
    <font>
      <b/>
      <sz val="10"/>
      <color theme="0"/>
      <name val="Arial"/>
      <family val="2"/>
    </font>
    <font>
      <b/>
      <sz val="12"/>
      <color theme="1"/>
      <name val="Arial"/>
      <family val="2"/>
    </font>
    <font>
      <sz val="12"/>
      <color theme="1"/>
      <name val="Arial"/>
      <family val="2"/>
    </font>
    <font>
      <sz val="8"/>
      <name val="Calibri"/>
      <family val="2"/>
      <scheme val="minor"/>
    </font>
    <font>
      <sz val="10"/>
      <name val="Calibri"/>
      <family val="2"/>
      <scheme val="minor"/>
    </font>
    <font>
      <b/>
      <sz val="12"/>
      <name val="Arial"/>
      <family val="2"/>
    </font>
    <font>
      <i/>
      <sz val="12"/>
      <name val="Arial"/>
      <family val="2"/>
    </font>
    <font>
      <sz val="12"/>
      <name val="Arial"/>
      <family val="2"/>
    </font>
    <font>
      <i/>
      <sz val="12"/>
      <color theme="1"/>
      <name val="Arial"/>
      <family val="2"/>
    </font>
    <font>
      <sz val="12"/>
      <color indexed="8"/>
      <name val="Arial"/>
      <family val="2"/>
    </font>
    <font>
      <sz val="11"/>
      <color rgb="FF0070C0"/>
      <name val="Arial"/>
      <family val="2"/>
    </font>
    <font>
      <sz val="20"/>
      <color theme="0" tint="-0.499984740745262"/>
      <name val="Arial"/>
      <family val="2"/>
    </font>
    <font>
      <u/>
      <sz val="12"/>
      <color theme="10"/>
      <name val="Calibri"/>
      <family val="2"/>
      <scheme val="minor"/>
    </font>
    <font>
      <u/>
      <sz val="12"/>
      <color theme="11"/>
      <name val="Calibri"/>
      <family val="2"/>
      <scheme val="minor"/>
    </font>
    <font>
      <sz val="10"/>
      <color theme="8" tint="-0.249977111117893"/>
      <name val="Arial"/>
      <family val="2"/>
    </font>
    <font>
      <sz val="11"/>
      <color theme="8" tint="-0.249977111117893"/>
      <name val="Arial"/>
      <family val="2"/>
    </font>
    <font>
      <i/>
      <sz val="12"/>
      <color theme="8" tint="-0.249977111117893"/>
      <name val="Arial"/>
      <family val="2"/>
    </font>
    <font>
      <sz val="8"/>
      <color theme="8" tint="-0.249977111117893"/>
      <name val="Arial"/>
      <family val="2"/>
    </font>
    <font>
      <sz val="11"/>
      <color theme="1"/>
      <name val="Calibri"/>
      <family val="2"/>
      <scheme val="minor"/>
    </font>
    <font>
      <sz val="10"/>
      <color theme="1"/>
      <name val="Arial"/>
      <family val="2"/>
    </font>
    <font>
      <sz val="10"/>
      <color rgb="FF000000"/>
      <name val="Times New Roman"/>
      <family val="1"/>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C"/>
      </patternFill>
    </fill>
    <fill>
      <patternFill patternType="solid">
        <fgColor theme="6" tint="0.79998168889431442"/>
        <bgColor indexed="65"/>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32">
    <xf numFmtId="0" fontId="0" fillId="0" borderId="0"/>
    <xf numFmtId="44" fontId="3" fillId="0" borderId="0" applyFont="0" applyFill="0" applyBorder="0" applyAlignment="0" applyProtection="0"/>
    <xf numFmtId="9" fontId="3" fillId="0" borderId="0" applyFont="0" applyFill="0" applyBorder="0" applyAlignment="0" applyProtection="0"/>
    <xf numFmtId="0" fontId="4" fillId="0" borderId="0"/>
    <xf numFmtId="43" fontId="2" fillId="0" borderId="0" applyFont="0" applyFill="0" applyBorder="0" applyAlignment="0" applyProtection="0"/>
    <xf numFmtId="0" fontId="7"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164" fontId="34" fillId="0" borderId="0" applyFont="0" applyFill="0" applyBorder="0" applyAlignment="0" applyProtection="0"/>
    <xf numFmtId="43" fontId="1" fillId="0" borderId="0" applyFont="0" applyFill="0" applyBorder="0" applyAlignment="0" applyProtection="0"/>
    <xf numFmtId="0" fontId="34" fillId="0" borderId="0"/>
    <xf numFmtId="0" fontId="33" fillId="0" borderId="0"/>
    <xf numFmtId="0" fontId="33" fillId="0" borderId="0"/>
    <xf numFmtId="0" fontId="35" fillId="0" borderId="0"/>
    <xf numFmtId="0" fontId="1" fillId="0" borderId="0"/>
    <xf numFmtId="0" fontId="4" fillId="6" borderId="1" applyNumberFormat="0" applyFont="0" applyAlignment="0" applyProtection="0"/>
  </cellStyleXfs>
  <cellXfs count="114">
    <xf numFmtId="0" fontId="0" fillId="0" borderId="0" xfId="0"/>
    <xf numFmtId="166" fontId="19" fillId="0" borderId="10" xfId="4" quotePrefix="1" applyNumberFormat="1" applyFont="1" applyBorder="1" applyAlignment="1">
      <alignment horizontal="center" vertical="center"/>
    </xf>
    <xf numFmtId="0" fontId="19" fillId="0" borderId="0" xfId="0" quotePrefix="1" applyNumberFormat="1" applyFont="1"/>
    <xf numFmtId="0" fontId="7" fillId="0" borderId="11" xfId="5" applyFont="1" applyFill="1" applyBorder="1" applyAlignment="1">
      <alignment wrapText="1"/>
    </xf>
    <xf numFmtId="0" fontId="7" fillId="0" borderId="0" xfId="5" applyFont="1" applyFill="1" applyBorder="1" applyAlignment="1">
      <alignment wrapText="1"/>
    </xf>
    <xf numFmtId="0" fontId="19" fillId="0" borderId="11" xfId="0" quotePrefix="1" applyNumberFormat="1" applyFont="1" applyBorder="1"/>
    <xf numFmtId="0" fontId="4" fillId="0" borderId="0" xfId="0" applyFont="1"/>
    <xf numFmtId="0" fontId="17" fillId="2" borderId="0" xfId="0" applyFont="1" applyFill="1" applyProtection="1">
      <protection hidden="1"/>
    </xf>
    <xf numFmtId="0" fontId="16" fillId="2" borderId="0" xfId="0" applyFont="1" applyFill="1" applyAlignment="1" applyProtection="1">
      <alignment vertical="top" wrapText="1"/>
      <protection hidden="1"/>
    </xf>
    <xf numFmtId="0" fontId="17" fillId="2" borderId="0" xfId="0" applyFont="1" applyFill="1" applyAlignment="1" applyProtection="1">
      <protection hidden="1"/>
    </xf>
    <xf numFmtId="0" fontId="20" fillId="2" borderId="0" xfId="3" applyFont="1" applyFill="1" applyBorder="1" applyAlignment="1" applyProtection="1">
      <alignment horizontal="left"/>
      <protection hidden="1"/>
    </xf>
    <xf numFmtId="0" fontId="16" fillId="2" borderId="0" xfId="0" applyFont="1" applyFill="1" applyAlignment="1" applyProtection="1">
      <alignment wrapText="1"/>
      <protection hidden="1"/>
    </xf>
    <xf numFmtId="0" fontId="20" fillId="2" borderId="0" xfId="3" applyFont="1" applyFill="1" applyProtection="1">
      <protection hidden="1"/>
    </xf>
    <xf numFmtId="0" fontId="22" fillId="2" borderId="0" xfId="3" applyFont="1" applyFill="1" applyAlignment="1" applyProtection="1">
      <alignment horizontal="left" vertical="top" wrapText="1"/>
      <protection hidden="1"/>
    </xf>
    <xf numFmtId="0" fontId="22" fillId="2" borderId="0" xfId="3" applyFont="1" applyFill="1" applyProtection="1">
      <protection hidden="1"/>
    </xf>
    <xf numFmtId="0" fontId="20" fillId="2" borderId="0" xfId="3" applyFont="1" applyFill="1" applyAlignment="1" applyProtection="1">
      <alignment horizontal="right" vertical="center"/>
      <protection hidden="1"/>
    </xf>
    <xf numFmtId="0" fontId="4" fillId="2" borderId="0" xfId="3" applyFont="1" applyFill="1" applyBorder="1" applyProtection="1">
      <protection hidden="1"/>
    </xf>
    <xf numFmtId="0" fontId="4" fillId="2" borderId="0" xfId="3" applyFont="1" applyFill="1" applyProtection="1">
      <protection hidden="1"/>
    </xf>
    <xf numFmtId="0" fontId="4" fillId="2" borderId="2" xfId="3" applyFont="1" applyFill="1" applyBorder="1" applyProtection="1">
      <protection hidden="1"/>
    </xf>
    <xf numFmtId="0" fontId="4" fillId="2" borderId="3" xfId="3" applyFont="1" applyFill="1" applyBorder="1" applyProtection="1">
      <protection hidden="1"/>
    </xf>
    <xf numFmtId="0" fontId="8" fillId="2" borderId="4" xfId="3" applyFont="1" applyFill="1" applyBorder="1" applyAlignment="1" applyProtection="1">
      <alignment vertical="center" wrapText="1"/>
      <protection hidden="1"/>
    </xf>
    <xf numFmtId="165" fontId="8" fillId="2" borderId="3" xfId="3" applyNumberFormat="1" applyFont="1" applyFill="1" applyBorder="1" applyAlignment="1" applyProtection="1">
      <alignment horizontal="center" vertical="center" wrapText="1"/>
      <protection hidden="1"/>
    </xf>
    <xf numFmtId="0" fontId="4" fillId="2" borderId="5" xfId="3" applyFont="1" applyFill="1" applyBorder="1" applyProtection="1">
      <protection hidden="1"/>
    </xf>
    <xf numFmtId="0" fontId="4" fillId="2" borderId="6" xfId="3" applyFont="1" applyFill="1" applyBorder="1" applyProtection="1">
      <protection hidden="1"/>
    </xf>
    <xf numFmtId="0" fontId="10" fillId="2" borderId="0" xfId="3" applyFont="1" applyFill="1" applyBorder="1" applyAlignment="1" applyProtection="1">
      <alignment horizontal="center" vertical="center" wrapText="1"/>
      <protection hidden="1"/>
    </xf>
    <xf numFmtId="0" fontId="4" fillId="2" borderId="8" xfId="3" applyFont="1" applyFill="1" applyBorder="1" applyProtection="1">
      <protection hidden="1"/>
    </xf>
    <xf numFmtId="0" fontId="11" fillId="2" borderId="0" xfId="3" applyFont="1" applyFill="1" applyAlignment="1" applyProtection="1">
      <alignment wrapText="1"/>
      <protection hidden="1"/>
    </xf>
    <xf numFmtId="0" fontId="11" fillId="2" borderId="6" xfId="3" applyFont="1" applyFill="1" applyBorder="1" applyAlignment="1" applyProtection="1">
      <alignment wrapText="1"/>
      <protection hidden="1"/>
    </xf>
    <xf numFmtId="0" fontId="12" fillId="2" borderId="0" xfId="3" applyFont="1" applyFill="1" applyBorder="1" applyAlignment="1" applyProtection="1">
      <alignment horizontal="center" vertical="center" wrapText="1"/>
      <protection hidden="1"/>
    </xf>
    <xf numFmtId="0" fontId="12" fillId="2" borderId="8" xfId="3" applyFont="1" applyFill="1" applyBorder="1" applyAlignment="1" applyProtection="1">
      <alignment horizontal="center" vertical="center" wrapText="1"/>
      <protection hidden="1"/>
    </xf>
    <xf numFmtId="0" fontId="11" fillId="2" borderId="0" xfId="3" applyFont="1" applyFill="1" applyProtection="1">
      <protection hidden="1"/>
    </xf>
    <xf numFmtId="0" fontId="11" fillId="2" borderId="6" xfId="3" applyFont="1" applyFill="1" applyBorder="1" applyProtection="1">
      <protection hidden="1"/>
    </xf>
    <xf numFmtId="0" fontId="13" fillId="2" borderId="0" xfId="3" applyFont="1" applyFill="1" applyBorder="1" applyAlignment="1" applyProtection="1">
      <alignment horizontal="left" vertical="center" wrapText="1"/>
      <protection hidden="1"/>
    </xf>
    <xf numFmtId="165" fontId="6" fillId="2" borderId="0" xfId="3" applyNumberFormat="1" applyFont="1" applyFill="1" applyBorder="1" applyAlignment="1" applyProtection="1">
      <alignment horizontal="center" vertical="center" wrapText="1"/>
      <protection hidden="1"/>
    </xf>
    <xf numFmtId="0" fontId="11" fillId="2" borderId="0" xfId="3" applyFont="1" applyFill="1" applyAlignment="1" applyProtection="1">
      <alignment vertical="center"/>
      <protection hidden="1"/>
    </xf>
    <xf numFmtId="0" fontId="11" fillId="2" borderId="6" xfId="3" applyFont="1" applyFill="1" applyBorder="1" applyAlignment="1" applyProtection="1">
      <alignment vertical="center"/>
      <protection hidden="1"/>
    </xf>
    <xf numFmtId="0" fontId="4" fillId="2" borderId="0" xfId="3" applyFont="1" applyFill="1" applyBorder="1" applyAlignment="1" applyProtection="1">
      <alignment vertical="center"/>
      <protection hidden="1"/>
    </xf>
    <xf numFmtId="1" fontId="4" fillId="2" borderId="0" xfId="3" applyNumberFormat="1" applyFont="1" applyFill="1" applyBorder="1" applyAlignment="1" applyProtection="1">
      <alignment horizontal="center" vertical="center"/>
      <protection hidden="1"/>
    </xf>
    <xf numFmtId="9" fontId="15" fillId="4" borderId="1" xfId="2" applyFont="1" applyFill="1" applyBorder="1" applyAlignment="1" applyProtection="1">
      <alignment horizontal="center" vertical="center"/>
      <protection hidden="1"/>
    </xf>
    <xf numFmtId="0" fontId="11" fillId="2" borderId="8" xfId="3" applyFont="1" applyFill="1" applyBorder="1" applyAlignment="1" applyProtection="1">
      <alignment vertical="center"/>
      <protection hidden="1"/>
    </xf>
    <xf numFmtId="0" fontId="22" fillId="2" borderId="0" xfId="3" applyFont="1" applyFill="1" applyBorder="1" applyProtection="1">
      <protection hidden="1"/>
    </xf>
    <xf numFmtId="0" fontId="22" fillId="2" borderId="6" xfId="3" applyFont="1" applyFill="1" applyBorder="1" applyProtection="1">
      <protection hidden="1"/>
    </xf>
    <xf numFmtId="167" fontId="12" fillId="2" borderId="0" xfId="2" applyNumberFormat="1" applyFont="1" applyFill="1" applyBorder="1" applyAlignment="1" applyProtection="1">
      <alignment horizontal="center" vertical="center" wrapText="1"/>
      <protection hidden="1"/>
    </xf>
    <xf numFmtId="165" fontId="5" fillId="2" borderId="0" xfId="3" applyNumberFormat="1" applyFont="1" applyFill="1" applyProtection="1">
      <protection hidden="1"/>
    </xf>
    <xf numFmtId="0" fontId="17" fillId="0" borderId="0" xfId="0" applyFont="1" applyAlignment="1" applyProtection="1">
      <alignment horizontal="left" wrapText="1" indent="1"/>
      <protection hidden="1"/>
    </xf>
    <xf numFmtId="0" fontId="4" fillId="2" borderId="13" xfId="3" applyFont="1" applyFill="1" applyBorder="1" applyProtection="1">
      <protection hidden="1"/>
    </xf>
    <xf numFmtId="0" fontId="4" fillId="2" borderId="10" xfId="3" applyFont="1" applyFill="1" applyBorder="1" applyProtection="1">
      <protection hidden="1"/>
    </xf>
    <xf numFmtId="1" fontId="4" fillId="2" borderId="10" xfId="3" applyNumberFormat="1" applyFont="1" applyFill="1" applyBorder="1" applyAlignment="1" applyProtection="1">
      <alignment horizontal="center"/>
      <protection hidden="1"/>
    </xf>
    <xf numFmtId="165" fontId="5" fillId="2" borderId="10" xfId="3" applyNumberFormat="1" applyFont="1" applyFill="1" applyBorder="1" applyAlignment="1" applyProtection="1">
      <alignment horizontal="center"/>
      <protection hidden="1"/>
    </xf>
    <xf numFmtId="0" fontId="4" fillId="2" borderId="14" xfId="3" applyFont="1" applyFill="1" applyBorder="1" applyProtection="1">
      <protection hidden="1"/>
    </xf>
    <xf numFmtId="1" fontId="4" fillId="2" borderId="0" xfId="3" applyNumberFormat="1" applyFont="1" applyFill="1" applyProtection="1">
      <protection hidden="1"/>
    </xf>
    <xf numFmtId="1" fontId="4" fillId="2" borderId="0" xfId="3" applyNumberFormat="1" applyFont="1" applyFill="1" applyBorder="1" applyProtection="1">
      <protection hidden="1"/>
    </xf>
    <xf numFmtId="165" fontId="5" fillId="2" borderId="0" xfId="3" applyNumberFormat="1" applyFont="1" applyFill="1" applyAlignment="1" applyProtection="1">
      <alignment horizontal="center"/>
      <protection hidden="1"/>
    </xf>
    <xf numFmtId="0" fontId="17" fillId="2" borderId="0" xfId="0" applyFont="1" applyFill="1" applyAlignment="1" applyProtection="1">
      <alignment horizontal="center"/>
      <protection hidden="1"/>
    </xf>
    <xf numFmtId="0" fontId="17" fillId="2" borderId="0" xfId="0" applyFont="1" applyFill="1" applyBorder="1" applyProtection="1">
      <protection hidden="1"/>
    </xf>
    <xf numFmtId="165" fontId="21" fillId="2" borderId="0" xfId="1" applyNumberFormat="1" applyFont="1" applyFill="1" applyBorder="1" applyAlignment="1" applyProtection="1">
      <alignment vertical="center"/>
      <protection hidden="1"/>
    </xf>
    <xf numFmtId="165" fontId="14" fillId="2" borderId="0" xfId="1" applyNumberFormat="1" applyFont="1" applyFill="1" applyBorder="1" applyAlignment="1" applyProtection="1">
      <alignment vertical="center"/>
      <protection hidden="1"/>
    </xf>
    <xf numFmtId="0" fontId="4" fillId="2" borderId="0" xfId="3" applyFont="1" applyFill="1" applyBorder="1" applyAlignment="1" applyProtection="1">
      <alignment horizontal="left" vertical="top" wrapText="1"/>
      <protection hidden="1"/>
    </xf>
    <xf numFmtId="165" fontId="5" fillId="2" borderId="0" xfId="3" applyNumberFormat="1" applyFont="1" applyFill="1" applyBorder="1" applyAlignment="1" applyProtection="1">
      <alignment horizontal="left" vertical="top" wrapText="1"/>
      <protection hidden="1"/>
    </xf>
    <xf numFmtId="0" fontId="8" fillId="2" borderId="3" xfId="3" applyFont="1" applyFill="1" applyBorder="1" applyAlignment="1" applyProtection="1">
      <alignment vertical="center" wrapText="1"/>
      <protection hidden="1"/>
    </xf>
    <xf numFmtId="1" fontId="14" fillId="2" borderId="0" xfId="3" applyNumberFormat="1" applyFont="1" applyFill="1" applyBorder="1" applyAlignment="1" applyProtection="1">
      <alignment horizontal="center" vertical="center"/>
      <protection hidden="1"/>
    </xf>
    <xf numFmtId="9" fontId="4" fillId="5" borderId="1" xfId="2" applyFont="1" applyFill="1" applyBorder="1" applyAlignment="1" applyProtection="1">
      <alignment horizontal="center" vertical="center"/>
      <protection hidden="1"/>
    </xf>
    <xf numFmtId="0" fontId="25" fillId="2" borderId="0" xfId="3" applyFont="1" applyFill="1" applyBorder="1" applyAlignment="1" applyProtection="1">
      <alignment horizontal="center" vertical="center" wrapText="1"/>
      <protection hidden="1"/>
    </xf>
    <xf numFmtId="9" fontId="29" fillId="3" borderId="1" xfId="2" applyFont="1" applyFill="1" applyBorder="1" applyAlignment="1" applyProtection="1">
      <alignment horizontal="left" vertical="top"/>
      <protection locked="0"/>
    </xf>
    <xf numFmtId="0" fontId="29" fillId="2" borderId="0" xfId="3" applyFont="1" applyFill="1" applyAlignment="1" applyProtection="1">
      <alignment horizontal="left" vertical="top"/>
      <protection hidden="1"/>
    </xf>
    <xf numFmtId="0" fontId="29" fillId="3" borderId="1" xfId="1" applyNumberFormat="1" applyFont="1" applyFill="1" applyBorder="1" applyAlignment="1" applyProtection="1">
      <alignment horizontal="center" vertical="center"/>
      <protection locked="0"/>
    </xf>
    <xf numFmtId="0" fontId="29" fillId="2" borderId="0" xfId="3" applyFont="1" applyFill="1" applyProtection="1">
      <protection hidden="1"/>
    </xf>
    <xf numFmtId="0" fontId="29" fillId="2" borderId="0" xfId="3" applyFont="1" applyFill="1" applyProtection="1">
      <protection locked="0"/>
    </xf>
    <xf numFmtId="0" fontId="30" fillId="2" borderId="0" xfId="3" applyFont="1" applyFill="1" applyBorder="1" applyAlignment="1" applyProtection="1">
      <alignment horizontal="center" vertical="center" wrapText="1"/>
      <protection hidden="1"/>
    </xf>
    <xf numFmtId="1" fontId="29" fillId="2" borderId="0" xfId="3" applyNumberFormat="1" applyFont="1" applyFill="1" applyBorder="1" applyAlignment="1" applyProtection="1">
      <alignment horizontal="center" vertical="center"/>
      <protection hidden="1"/>
    </xf>
    <xf numFmtId="165" fontId="21" fillId="2" borderId="0" xfId="16" applyNumberFormat="1" applyFont="1" applyFill="1" applyBorder="1" applyAlignment="1" applyProtection="1">
      <alignment vertical="center"/>
      <protection hidden="1"/>
    </xf>
    <xf numFmtId="165" fontId="14" fillId="2" borderId="0" xfId="16" applyNumberFormat="1" applyFont="1" applyFill="1" applyBorder="1" applyAlignment="1" applyProtection="1">
      <alignment vertical="center"/>
      <protection hidden="1"/>
    </xf>
    <xf numFmtId="0" fontId="29" fillId="3" borderId="1" xfId="16" applyNumberFormat="1" applyFont="1" applyFill="1" applyBorder="1" applyAlignment="1" applyProtection="1">
      <alignment horizontal="center" vertical="center"/>
      <protection locked="0"/>
    </xf>
    <xf numFmtId="9" fontId="4" fillId="5" borderId="1" xfId="17" applyFont="1" applyFill="1" applyBorder="1" applyAlignment="1" applyProtection="1">
      <alignment horizontal="center" vertical="center"/>
      <protection hidden="1"/>
    </xf>
    <xf numFmtId="9" fontId="29" fillId="3" borderId="1" xfId="17" applyFont="1" applyFill="1" applyBorder="1" applyAlignment="1" applyProtection="1">
      <alignment horizontal="left" vertical="top"/>
      <protection locked="0"/>
    </xf>
    <xf numFmtId="167" fontId="12" fillId="2" borderId="0" xfId="17" applyNumberFormat="1" applyFont="1" applyFill="1" applyBorder="1" applyAlignment="1" applyProtection="1">
      <alignment horizontal="center" vertical="center" wrapText="1"/>
      <protection hidden="1"/>
    </xf>
    <xf numFmtId="9" fontId="29" fillId="3" borderId="1" xfId="17" applyFont="1" applyFill="1" applyBorder="1" applyAlignment="1" applyProtection="1">
      <alignment horizontal="left" vertical="top" wrapText="1"/>
      <protection locked="0"/>
    </xf>
    <xf numFmtId="9" fontId="32" fillId="3" borderId="1" xfId="17" applyFont="1" applyFill="1" applyBorder="1" applyAlignment="1" applyProtection="1">
      <alignment horizontal="left" vertical="top" wrapText="1"/>
      <protection locked="0"/>
    </xf>
    <xf numFmtId="3" fontId="7" fillId="5" borderId="1" xfId="1" applyNumberFormat="1" applyFont="1" applyFill="1" applyBorder="1" applyAlignment="1" applyProtection="1">
      <alignment horizontal="center" vertical="center"/>
      <protection hidden="1"/>
    </xf>
    <xf numFmtId="3" fontId="29" fillId="3" borderId="1" xfId="1" applyNumberFormat="1" applyFont="1" applyFill="1" applyBorder="1" applyAlignment="1" applyProtection="1">
      <alignment horizontal="center" vertical="center"/>
      <protection locked="0"/>
    </xf>
    <xf numFmtId="0" fontId="26" fillId="2" borderId="0" xfId="0" applyFont="1" applyFill="1" applyAlignment="1" applyProtection="1">
      <alignment horizontal="left" vertical="center" wrapText="1" indent="5"/>
      <protection hidden="1"/>
    </xf>
    <xf numFmtId="0" fontId="9" fillId="2" borderId="7" xfId="3" applyFont="1" applyFill="1" applyBorder="1" applyAlignment="1" applyProtection="1">
      <alignment horizontal="center" vertical="center" wrapText="1"/>
      <protection hidden="1"/>
    </xf>
    <xf numFmtId="0" fontId="9" fillId="2" borderId="9" xfId="3" applyFont="1" applyFill="1" applyBorder="1" applyAlignment="1" applyProtection="1">
      <alignment horizontal="center" vertical="center" wrapText="1"/>
      <protection hidden="1"/>
    </xf>
    <xf numFmtId="0" fontId="9" fillId="2" borderId="12" xfId="3" applyFont="1" applyFill="1" applyBorder="1" applyAlignment="1" applyProtection="1">
      <alignment horizontal="center" vertical="center" wrapText="1"/>
      <protection hidden="1"/>
    </xf>
    <xf numFmtId="0" fontId="4" fillId="2" borderId="0" xfId="3" applyFont="1" applyFill="1" applyBorder="1" applyAlignment="1" applyProtection="1">
      <alignment horizontal="center"/>
      <protection hidden="1"/>
    </xf>
    <xf numFmtId="0" fontId="10" fillId="2" borderId="7" xfId="3" applyFont="1" applyFill="1" applyBorder="1" applyAlignment="1" applyProtection="1">
      <alignment horizontal="center" vertical="center" wrapText="1"/>
      <protection hidden="1"/>
    </xf>
    <xf numFmtId="0" fontId="10" fillId="2" borderId="9" xfId="3" applyFont="1" applyFill="1" applyBorder="1" applyAlignment="1" applyProtection="1">
      <alignment horizontal="center" vertical="center" wrapText="1"/>
      <protection hidden="1"/>
    </xf>
    <xf numFmtId="0" fontId="10" fillId="2" borderId="12" xfId="3" applyFont="1" applyFill="1" applyBorder="1" applyAlignment="1" applyProtection="1">
      <alignment horizontal="center" vertical="center" wrapText="1"/>
      <protection hidden="1"/>
    </xf>
    <xf numFmtId="0" fontId="24" fillId="2" borderId="15" xfId="3" applyFont="1" applyFill="1" applyBorder="1" applyAlignment="1" applyProtection="1">
      <alignment horizontal="left" vertical="center" indent="1"/>
      <protection hidden="1"/>
    </xf>
    <xf numFmtId="0" fontId="24" fillId="2" borderId="16" xfId="3" applyFont="1" applyFill="1" applyBorder="1" applyAlignment="1" applyProtection="1">
      <alignment horizontal="left" vertical="center" indent="1"/>
      <protection hidden="1"/>
    </xf>
    <xf numFmtId="0" fontId="24" fillId="2" borderId="17" xfId="3" applyFont="1" applyFill="1" applyBorder="1" applyAlignment="1" applyProtection="1">
      <alignment horizontal="left" vertical="center" indent="1"/>
      <protection hidden="1"/>
    </xf>
    <xf numFmtId="0" fontId="24" fillId="2" borderId="15" xfId="3" applyFont="1" applyFill="1" applyBorder="1" applyAlignment="1" applyProtection="1">
      <alignment horizontal="left" vertical="center" wrapText="1" indent="1"/>
      <protection hidden="1"/>
    </xf>
    <xf numFmtId="0" fontId="24" fillId="2" borderId="16" xfId="3" applyFont="1" applyFill="1" applyBorder="1" applyAlignment="1" applyProtection="1">
      <alignment horizontal="left" vertical="center" wrapText="1" indent="1"/>
      <protection hidden="1"/>
    </xf>
    <xf numFmtId="0" fontId="24" fillId="2" borderId="17" xfId="3" applyFont="1" applyFill="1" applyBorder="1" applyAlignment="1" applyProtection="1">
      <alignment horizontal="left" vertical="center" wrapText="1" indent="1"/>
      <protection hidden="1"/>
    </xf>
    <xf numFmtId="0" fontId="31" fillId="3" borderId="15" xfId="3" applyFont="1" applyFill="1" applyBorder="1" applyAlignment="1" applyProtection="1">
      <alignment horizontal="center" vertical="center"/>
      <protection locked="0"/>
    </xf>
    <xf numFmtId="0" fontId="31" fillId="3" borderId="16" xfId="3" applyFont="1" applyFill="1" applyBorder="1" applyAlignment="1" applyProtection="1">
      <alignment horizontal="center" vertical="center"/>
      <protection locked="0"/>
    </xf>
    <xf numFmtId="0" fontId="31" fillId="3" borderId="17" xfId="3" applyFont="1" applyFill="1" applyBorder="1" applyAlignment="1" applyProtection="1">
      <alignment horizontal="center" vertical="center"/>
      <protection locked="0"/>
    </xf>
    <xf numFmtId="0" fontId="21" fillId="2" borderId="0" xfId="3" applyFont="1" applyFill="1" applyBorder="1" applyAlignment="1" applyProtection="1">
      <alignment horizontal="left" vertical="top" wrapText="1"/>
      <protection hidden="1"/>
    </xf>
    <xf numFmtId="0" fontId="21" fillId="2" borderId="0" xfId="3" applyFont="1" applyFill="1" applyAlignment="1" applyProtection="1">
      <alignment horizontal="left" vertical="center"/>
      <protection hidden="1"/>
    </xf>
    <xf numFmtId="0" fontId="16" fillId="0" borderId="10" xfId="0" applyFont="1" applyBorder="1" applyAlignment="1" applyProtection="1">
      <alignment horizontal="left" vertical="top" wrapText="1"/>
      <protection hidden="1"/>
    </xf>
    <xf numFmtId="0" fontId="20" fillId="2" borderId="10" xfId="3" applyFont="1" applyFill="1" applyBorder="1" applyAlignment="1" applyProtection="1">
      <alignment horizontal="left" vertical="center" wrapText="1"/>
      <protection hidden="1"/>
    </xf>
    <xf numFmtId="0" fontId="21" fillId="2" borderId="0" xfId="3" applyFont="1" applyFill="1" applyBorder="1" applyAlignment="1" applyProtection="1">
      <alignment horizontal="left" vertical="center"/>
      <protection hidden="1"/>
    </xf>
    <xf numFmtId="165" fontId="21" fillId="5" borderId="18" xfId="16" applyNumberFormat="1" applyFont="1" applyFill="1" applyBorder="1" applyAlignment="1" applyProtection="1">
      <alignment horizontal="center" vertical="center"/>
      <protection hidden="1"/>
    </xf>
    <xf numFmtId="165" fontId="21" fillId="5" borderId="19" xfId="16" applyNumberFormat="1" applyFont="1" applyFill="1" applyBorder="1" applyAlignment="1" applyProtection="1">
      <alignment horizontal="center" vertical="center"/>
      <protection hidden="1"/>
    </xf>
    <xf numFmtId="165" fontId="21" fillId="5" borderId="20" xfId="16" applyNumberFormat="1" applyFont="1" applyFill="1" applyBorder="1" applyAlignment="1" applyProtection="1">
      <alignment horizontal="center" vertical="center"/>
      <protection hidden="1"/>
    </xf>
    <xf numFmtId="0" fontId="10" fillId="2" borderId="21" xfId="3" applyFont="1" applyFill="1" applyBorder="1" applyAlignment="1" applyProtection="1">
      <alignment horizontal="center" vertical="center" wrapText="1"/>
      <protection hidden="1"/>
    </xf>
    <xf numFmtId="0" fontId="10" fillId="2" borderId="22" xfId="3" applyFont="1" applyFill="1" applyBorder="1" applyAlignment="1" applyProtection="1">
      <alignment horizontal="center" vertical="center" wrapText="1"/>
      <protection hidden="1"/>
    </xf>
    <xf numFmtId="0" fontId="10" fillId="2" borderId="23" xfId="3" applyFont="1" applyFill="1" applyBorder="1" applyAlignment="1" applyProtection="1">
      <alignment horizontal="center" vertical="center" wrapText="1"/>
      <protection hidden="1"/>
    </xf>
    <xf numFmtId="0" fontId="9" fillId="2" borderId="21" xfId="3" applyFont="1" applyFill="1" applyBorder="1" applyAlignment="1" applyProtection="1">
      <alignment horizontal="center" vertical="center" wrapText="1"/>
      <protection hidden="1"/>
    </xf>
    <xf numFmtId="0" fontId="9" fillId="2" borderId="22" xfId="3" applyFont="1" applyFill="1" applyBorder="1" applyAlignment="1" applyProtection="1">
      <alignment horizontal="center" vertical="center" wrapText="1"/>
      <protection hidden="1"/>
    </xf>
    <xf numFmtId="0" fontId="9" fillId="2" borderId="23" xfId="3" applyFont="1" applyFill="1" applyBorder="1" applyAlignment="1" applyProtection="1">
      <alignment horizontal="center" vertical="center" wrapText="1"/>
      <protection hidden="1"/>
    </xf>
    <xf numFmtId="165" fontId="21" fillId="5" borderId="18" xfId="1" applyNumberFormat="1" applyFont="1" applyFill="1" applyBorder="1" applyAlignment="1" applyProtection="1">
      <alignment horizontal="center" vertical="center"/>
      <protection hidden="1"/>
    </xf>
    <xf numFmtId="165" fontId="21" fillId="5" borderId="19" xfId="1" applyNumberFormat="1" applyFont="1" applyFill="1" applyBorder="1" applyAlignment="1" applyProtection="1">
      <alignment horizontal="center" vertical="center"/>
      <protection hidden="1"/>
    </xf>
    <xf numFmtId="165" fontId="21" fillId="5" borderId="20" xfId="1" applyNumberFormat="1" applyFont="1" applyFill="1" applyBorder="1" applyAlignment="1" applyProtection="1">
      <alignment horizontal="center" vertical="center"/>
      <protection hidden="1"/>
    </xf>
  </cellXfs>
  <cellStyles count="32">
    <cellStyle name="20% - Accent3 2" xfId="18"/>
    <cellStyle name="20% - Accent3 2 2" xfId="19"/>
    <cellStyle name="20% - Accent3 2 3" xfId="20"/>
    <cellStyle name="20% - Accent3 2 4" xfId="21"/>
    <cellStyle name="20% - Accent3 3" xfId="22"/>
    <cellStyle name="20% - Accent3 3 2" xfId="23"/>
    <cellStyle name="Comma" xfId="4" builtinId="3"/>
    <cellStyle name="Comma 2" xfId="24"/>
    <cellStyle name="Comma 3" xfId="25"/>
    <cellStyle name="Currency" xfId="1" builtinId="4"/>
    <cellStyle name="Currency 2" xfId="16"/>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 name="Normal 2" xfId="3"/>
    <cellStyle name="Normal 2 2" xfId="26"/>
    <cellStyle name="Normal 3" xfId="27"/>
    <cellStyle name="Normal 3 2" xfId="28"/>
    <cellStyle name="Normal 4" xfId="29"/>
    <cellStyle name="Normal 5" xfId="30"/>
    <cellStyle name="Normal_pasummary2012P1_1" xfId="5"/>
    <cellStyle name="Note 2" xfId="31"/>
    <cellStyle name="Percent" xfId="2" builtinId="5"/>
    <cellStyle name="Percent 2" xfId="17"/>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Select the name of your consortium from the pull-down menu. Complete the tables below with information from your institution. Only enter values in the blue-shaded cells. Values entered here will rollup on the summary tab. </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304799</xdr:colOff>
      <xdr:row>0</xdr:row>
      <xdr:rowOff>127000</xdr:rowOff>
    </xdr:from>
    <xdr:to>
      <xdr:col>4</xdr:col>
      <xdr:colOff>369650</xdr:colOff>
      <xdr:row>4</xdr:row>
      <xdr:rowOff>88900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799" y="127000"/>
          <a:ext cx="2147651" cy="774700"/>
        </a:xfrm>
        <a:prstGeom prst="rect">
          <a:avLst/>
        </a:prstGeom>
      </xdr:spPr>
    </xdr:pic>
    <xdr:clientData/>
  </xdr:twoCellAnchor>
  <xdr:twoCellAnchor>
    <xdr:from>
      <xdr:col>2</xdr:col>
      <xdr:colOff>342901</xdr:colOff>
      <xdr:row>4</xdr:row>
      <xdr:rowOff>228600</xdr:rowOff>
    </xdr:from>
    <xdr:to>
      <xdr:col>12</xdr:col>
      <xdr:colOff>3429000</xdr:colOff>
      <xdr:row>6</xdr:row>
      <xdr:rowOff>292100</xdr:rowOff>
    </xdr:to>
    <xdr:sp macro="" textlink="">
      <xdr:nvSpPr>
        <xdr:cNvPr id="3" name="TextBox 2"/>
        <xdr:cNvSpPr txBox="1"/>
      </xdr:nvSpPr>
      <xdr:spPr>
        <a:xfrm>
          <a:off x="736601" y="1041400"/>
          <a:ext cx="12572999"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400" b="1"/>
            <a:t>Instructions:</a:t>
          </a:r>
          <a:endParaRPr lang="en-US" sz="1400"/>
        </a:p>
        <a:p>
          <a:r>
            <a:rPr lang="en-US" sz="1400" i="1"/>
            <a:t>Complete the tables below with information from your institution. Only enter values in the blue-shaded cells. Values entered here will rollup on the summary tab.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strict03\todd.haag$\Users\evelyn%20Caliz\AppData\Local\Microsoft\Windows\Temporary%20Internet%20Files\Content.Outlook\3A7A16OR\Spreadsheets\REV3%20AB104_MemberAllocationsForm_150830_v3.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hill/Desktop/C:/Users/ghill/Documents/Spreadsheets/REV3%20AB104_MemberAllocationsForm_150830_v3.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strict03\todd.haag$\Users\ghill\Documents\Spreadsheets\REV3%20AB104_MemberAllocationsForm_150830_v3.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strict03\todd.haag$\Users\ghill\Box%20Sync\2015%20JB%20Team%20Projects\Greg%20Hill%20Jr\AB104%20Annual%20Plans\Chaffey\Workbooks\REV%20AB104_Performance%20Measures%20Form_v2_WestEndCorridor_2015102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hill/Desktop/C:/Users/ghill/Box%20Sync/2015%20JB%20Team%20Projects/Greg%20Hill%20Jr/AB104%20Annual%20Plans/Chaffey/Workbooks/REV%20AB104_Performance%20Measures%20Form_v2_WestEndCorridor_201510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u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u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u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Consortia"/>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Consorti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G53"/>
  <sheetViews>
    <sheetView tabSelected="1" workbookViewId="0">
      <selection sqref="A1:XFD1048576"/>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14" ht="15.95" customHeight="1" x14ac:dyDescent="0.65">
      <c r="E2" s="80" t="s">
        <v>91</v>
      </c>
      <c r="F2" s="80"/>
      <c r="G2" s="80"/>
      <c r="H2" s="80"/>
      <c r="I2" s="80"/>
      <c r="J2" s="80"/>
      <c r="K2" s="80"/>
    </row>
    <row r="3" spans="1:14" ht="15.5" x14ac:dyDescent="0.65">
      <c r="C3" s="8"/>
      <c r="D3" s="8"/>
      <c r="E3" s="80"/>
      <c r="F3" s="80"/>
      <c r="G3" s="80"/>
      <c r="H3" s="80"/>
      <c r="I3" s="80"/>
      <c r="J3" s="80"/>
      <c r="K3" s="80"/>
    </row>
    <row r="4" spans="1:14" ht="15.5" x14ac:dyDescent="0.65">
      <c r="C4" s="8"/>
      <c r="D4" s="8"/>
      <c r="E4" s="80"/>
      <c r="F4" s="80"/>
      <c r="G4" s="80"/>
      <c r="H4" s="80"/>
      <c r="I4" s="80"/>
      <c r="J4" s="80"/>
      <c r="K4" s="80"/>
    </row>
    <row r="5" spans="1:14" s="9" customFormat="1" ht="32.15" customHeight="1" x14ac:dyDescent="0.7">
      <c r="B5" s="10"/>
      <c r="C5" s="11"/>
      <c r="D5" s="11"/>
      <c r="E5" s="11"/>
      <c r="F5" s="11"/>
      <c r="G5" s="11"/>
      <c r="H5" s="11"/>
      <c r="I5" s="11"/>
      <c r="J5" s="11"/>
      <c r="K5" s="11"/>
    </row>
    <row r="6" spans="1:14" ht="30.95" customHeight="1" x14ac:dyDescent="0.65">
      <c r="B6" s="97"/>
      <c r="C6" s="97"/>
      <c r="D6" s="97"/>
      <c r="E6" s="97"/>
      <c r="F6" s="97"/>
      <c r="G6" s="97"/>
      <c r="H6" s="97"/>
      <c r="I6" s="97"/>
      <c r="J6" s="97"/>
      <c r="K6" s="97"/>
      <c r="L6" s="97"/>
    </row>
    <row r="7" spans="1:14" ht="42" customHeight="1" x14ac:dyDescent="0.7">
      <c r="E7" s="12"/>
      <c r="F7" s="12"/>
      <c r="G7" s="13"/>
      <c r="H7" s="13"/>
      <c r="I7" s="13"/>
      <c r="J7" s="13"/>
      <c r="K7" s="14"/>
      <c r="L7" s="14"/>
      <c r="M7" s="14"/>
    </row>
    <row r="8" spans="1:14" ht="27.95" customHeight="1" x14ac:dyDescent="0.65">
      <c r="B8" s="98" t="s">
        <v>13</v>
      </c>
      <c r="C8" s="98"/>
      <c r="D8" s="15"/>
      <c r="E8" s="94" t="s">
        <v>23</v>
      </c>
      <c r="F8" s="95"/>
      <c r="G8" s="95"/>
      <c r="H8" s="95"/>
      <c r="I8" s="95"/>
      <c r="J8" s="95"/>
      <c r="K8" s="96"/>
      <c r="L8" s="8"/>
      <c r="M8" s="8"/>
    </row>
    <row r="9" spans="1:14" ht="15" customHeight="1" x14ac:dyDescent="0.7">
      <c r="E9" s="12"/>
      <c r="F9" s="12"/>
      <c r="G9" s="13"/>
      <c r="H9" s="13"/>
      <c r="I9" s="13"/>
      <c r="J9" s="13"/>
      <c r="K9" s="14"/>
      <c r="L9" s="14"/>
      <c r="M9" s="14"/>
    </row>
    <row r="10" spans="1:14" ht="81.95" customHeight="1" x14ac:dyDescent="0.65">
      <c r="A10" s="16"/>
      <c r="B10" s="99" t="s">
        <v>87</v>
      </c>
      <c r="C10" s="99"/>
      <c r="D10" s="99"/>
      <c r="E10" s="99"/>
      <c r="F10" s="99"/>
      <c r="G10" s="99"/>
      <c r="H10" s="99"/>
      <c r="I10" s="99"/>
      <c r="J10" s="99"/>
      <c r="K10" s="99"/>
      <c r="L10" s="99"/>
      <c r="M10" s="99"/>
      <c r="N10" s="99"/>
    </row>
    <row r="11" spans="1:14" ht="8.15" customHeight="1" x14ac:dyDescent="0.65">
      <c r="A11" s="17"/>
      <c r="B11" s="18"/>
      <c r="C11" s="19"/>
      <c r="D11" s="19"/>
      <c r="E11" s="19"/>
      <c r="F11" s="19"/>
      <c r="G11" s="20"/>
      <c r="H11" s="19"/>
      <c r="I11" s="20"/>
      <c r="J11" s="19"/>
      <c r="K11" s="21"/>
      <c r="L11" s="19"/>
      <c r="M11" s="21"/>
      <c r="N11" s="22"/>
    </row>
    <row r="12" spans="1:14" ht="15.95" customHeight="1" x14ac:dyDescent="0.65">
      <c r="A12" s="17"/>
      <c r="B12" s="23"/>
      <c r="C12" s="84"/>
      <c r="D12" s="84"/>
      <c r="E12" s="84"/>
      <c r="F12" s="16"/>
      <c r="G12" s="85" t="s">
        <v>11</v>
      </c>
      <c r="H12" s="24"/>
      <c r="I12" s="85" t="s">
        <v>12</v>
      </c>
      <c r="J12" s="24"/>
      <c r="K12" s="81" t="s">
        <v>90</v>
      </c>
      <c r="L12" s="24"/>
      <c r="M12" s="85" t="s">
        <v>92</v>
      </c>
      <c r="N12" s="25"/>
    </row>
    <row r="13" spans="1:14" ht="15.95" customHeight="1" x14ac:dyDescent="0.65">
      <c r="A13" s="17"/>
      <c r="B13" s="23"/>
      <c r="C13" s="84"/>
      <c r="D13" s="84"/>
      <c r="E13" s="84"/>
      <c r="F13" s="16"/>
      <c r="G13" s="86"/>
      <c r="H13" s="16"/>
      <c r="I13" s="86"/>
      <c r="J13" s="16"/>
      <c r="K13" s="82"/>
      <c r="L13" s="16"/>
      <c r="M13" s="86"/>
      <c r="N13" s="25"/>
    </row>
    <row r="14" spans="1:14" ht="15.95" customHeight="1" x14ac:dyDescent="0.65">
      <c r="A14" s="26"/>
      <c r="B14" s="27"/>
      <c r="C14" s="84"/>
      <c r="D14" s="84"/>
      <c r="E14" s="84"/>
      <c r="F14" s="28"/>
      <c r="G14" s="87"/>
      <c r="H14" s="28"/>
      <c r="I14" s="87"/>
      <c r="J14" s="28"/>
      <c r="K14" s="83"/>
      <c r="L14" s="28"/>
      <c r="M14" s="87"/>
      <c r="N14" s="29"/>
    </row>
    <row r="15" spans="1:14" ht="6" customHeight="1" x14ac:dyDescent="0.65">
      <c r="A15" s="30"/>
      <c r="B15" s="31"/>
      <c r="C15" s="32"/>
      <c r="D15" s="32"/>
      <c r="E15" s="32"/>
      <c r="F15" s="28"/>
      <c r="G15" s="28"/>
      <c r="H15" s="28"/>
      <c r="I15" s="28"/>
      <c r="J15" s="28"/>
      <c r="K15" s="33"/>
      <c r="L15" s="28"/>
      <c r="M15" s="33"/>
      <c r="N15" s="29"/>
    </row>
    <row r="16" spans="1:14" ht="23.15" customHeight="1" x14ac:dyDescent="0.65">
      <c r="A16" s="34"/>
      <c r="B16" s="35"/>
      <c r="C16" s="88" t="s">
        <v>94</v>
      </c>
      <c r="D16" s="89"/>
      <c r="E16" s="90"/>
      <c r="F16" s="36"/>
      <c r="G16" s="78">
        <f>SUM(FUSD!G18,UUSD!G18,CVUSD!G18,CJUHSD!G18,CCCD!G18)</f>
        <v>5318</v>
      </c>
      <c r="H16" s="37"/>
      <c r="I16" s="78">
        <f>SUM(FUSD!I18,UUSD!I18,CVUSD!I18,CJUHSD!I18,CCCD!I18)</f>
        <v>5850</v>
      </c>
      <c r="J16" s="36"/>
      <c r="K16" s="38">
        <f>IFERROR((I16-G16)/G16,0)</f>
        <v>0.10003760812335465</v>
      </c>
      <c r="L16" s="36"/>
      <c r="M16" s="63"/>
      <c r="N16" s="39"/>
    </row>
    <row r="17" spans="1:33" s="17" customFormat="1" ht="5.15" customHeight="1" x14ac:dyDescent="0.65">
      <c r="A17" s="40"/>
      <c r="B17" s="41"/>
      <c r="C17" s="40"/>
      <c r="D17" s="32"/>
      <c r="E17" s="32"/>
      <c r="F17" s="42"/>
      <c r="G17" s="28"/>
      <c r="H17" s="28"/>
      <c r="I17" s="28"/>
      <c r="J17" s="28"/>
      <c r="L17" s="28"/>
      <c r="M17" s="64"/>
      <c r="N17" s="29"/>
      <c r="O17" s="16"/>
      <c r="Q17" s="16"/>
      <c r="S17" s="16"/>
      <c r="U17" s="16"/>
      <c r="W17" s="16"/>
      <c r="X17" s="16"/>
      <c r="Z17" s="16"/>
      <c r="AB17" s="16"/>
      <c r="AD17" s="16"/>
      <c r="AE17" s="43"/>
      <c r="AF17" s="16"/>
      <c r="AG17" s="16"/>
    </row>
    <row r="18" spans="1:33" ht="23.15" customHeight="1" x14ac:dyDescent="0.65">
      <c r="A18" s="34"/>
      <c r="B18" s="35"/>
      <c r="C18" s="88" t="s">
        <v>89</v>
      </c>
      <c r="D18" s="89"/>
      <c r="E18" s="90"/>
      <c r="F18" s="36"/>
      <c r="G18" s="78">
        <f>SUM(FUSD!G20,UUSD!G20,CVUSD!G20,CJUHSD!G20,CCCD!G20)</f>
        <v>3554</v>
      </c>
      <c r="H18" s="37"/>
      <c r="I18" s="78">
        <f>SUM(FUSD!I20,UUSD!I20,CVUSD!I20,CJUHSD!I20,CCCD!I20)</f>
        <v>4150</v>
      </c>
      <c r="J18" s="36"/>
      <c r="K18" s="38">
        <f>IFERROR((I18-G18)/G18,0)</f>
        <v>0.16769836803601576</v>
      </c>
      <c r="L18" s="36"/>
      <c r="M18" s="63"/>
      <c r="N18" s="39"/>
    </row>
    <row r="19" spans="1:33" s="17" customFormat="1" ht="5.15" customHeight="1" x14ac:dyDescent="0.65">
      <c r="A19" s="40"/>
      <c r="B19" s="41"/>
      <c r="C19" s="40"/>
      <c r="D19" s="32"/>
      <c r="E19" s="32"/>
      <c r="F19" s="42"/>
      <c r="G19" s="28"/>
      <c r="H19" s="28"/>
      <c r="I19" s="28"/>
      <c r="J19" s="28"/>
      <c r="L19" s="28"/>
      <c r="M19" s="64"/>
      <c r="N19" s="29"/>
      <c r="O19" s="16"/>
      <c r="Q19" s="16"/>
      <c r="S19" s="16"/>
      <c r="U19" s="16"/>
      <c r="W19" s="16"/>
      <c r="X19" s="16"/>
      <c r="Z19" s="16"/>
      <c r="AB19" s="16"/>
      <c r="AD19" s="16"/>
      <c r="AE19" s="43"/>
      <c r="AF19" s="16"/>
      <c r="AG19" s="16"/>
    </row>
    <row r="20" spans="1:33" ht="23.15" customHeight="1" x14ac:dyDescent="0.65">
      <c r="A20" s="34"/>
      <c r="B20" s="35"/>
      <c r="C20" s="88" t="s">
        <v>95</v>
      </c>
      <c r="D20" s="89"/>
      <c r="E20" s="90"/>
      <c r="F20" s="36"/>
      <c r="G20" s="78">
        <f>SUM(FUSD!G22,UUSD!G22,CVUSD!G22,CJUHSD!G22,CCCD!G22)</f>
        <v>2354</v>
      </c>
      <c r="H20" s="37"/>
      <c r="I20" s="78">
        <f>SUM(FUSD!I22,UUSD!I22,CVUSD!I22,CJUHSD!I22,CCCD!I22)</f>
        <v>2692</v>
      </c>
      <c r="J20" s="36"/>
      <c r="K20" s="38">
        <f>IFERROR((I20-G20)/G20,0)</f>
        <v>0.14358538657604078</v>
      </c>
      <c r="L20" s="36"/>
      <c r="M20" s="63"/>
      <c r="N20" s="39"/>
    </row>
    <row r="21" spans="1:33" s="17" customFormat="1" ht="5.15" customHeight="1" x14ac:dyDescent="0.65">
      <c r="A21" s="40"/>
      <c r="B21" s="41"/>
      <c r="C21" s="40"/>
      <c r="D21" s="32"/>
      <c r="E21" s="32"/>
      <c r="F21" s="42"/>
      <c r="G21" s="28"/>
      <c r="H21" s="28"/>
      <c r="I21" s="28"/>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96</v>
      </c>
      <c r="D22" s="89"/>
      <c r="E22" s="90"/>
      <c r="F22" s="36"/>
      <c r="G22" s="78">
        <f>SUM(FUSD!G24,UUSD!G24,CVUSD!G24,CJUHSD!G24,CCCD!G24)</f>
        <v>50</v>
      </c>
      <c r="H22" s="37"/>
      <c r="I22" s="78">
        <f>SUM(FUSD!I24,UUSD!I24,CVUSD!I24,CJUHSD!I24,CCCD!I24)</f>
        <v>200</v>
      </c>
      <c r="J22" s="36"/>
      <c r="K22" s="38">
        <f>IFERROR((I22-G22)/G22,0)</f>
        <v>3</v>
      </c>
      <c r="L22" s="36"/>
      <c r="M22" s="63"/>
      <c r="N22" s="39"/>
    </row>
    <row r="23" spans="1:33" s="17" customFormat="1" ht="5.15" customHeight="1" x14ac:dyDescent="0.65">
      <c r="A23" s="40"/>
      <c r="B23" s="41"/>
      <c r="C23" s="40"/>
      <c r="D23" s="32"/>
      <c r="E23" s="32"/>
      <c r="F23" s="42"/>
      <c r="G23" s="28"/>
      <c r="H23" s="28"/>
      <c r="I23" s="28"/>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97</v>
      </c>
      <c r="D24" s="89"/>
      <c r="E24" s="90"/>
      <c r="F24" s="36"/>
      <c r="G24" s="78">
        <f>SUM(FUSD!G26,UUSD!G26,CVUSD!G26,CJUHSD!G26,CCCD!G26)</f>
        <v>15</v>
      </c>
      <c r="H24" s="37"/>
      <c r="I24" s="78">
        <f>SUM(FUSD!I26,UUSD!I26,CVUSD!I26,CJUHSD!I26,CCCD!I26)</f>
        <v>18</v>
      </c>
      <c r="J24" s="36"/>
      <c r="K24" s="38">
        <f>IFERROR((I24-G24)/G24,0)</f>
        <v>0.2</v>
      </c>
      <c r="L24" s="36"/>
      <c r="M24" s="63"/>
      <c r="N24" s="39"/>
    </row>
    <row r="25" spans="1:33" s="17" customFormat="1" ht="5.15" customHeight="1" x14ac:dyDescent="0.65">
      <c r="A25" s="40"/>
      <c r="B25" s="41"/>
      <c r="C25" s="40"/>
      <c r="D25" s="32"/>
      <c r="E25" s="32"/>
      <c r="F25" s="42"/>
      <c r="G25" s="28"/>
      <c r="H25" s="28"/>
      <c r="I25" s="28"/>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98</v>
      </c>
      <c r="D26" s="89"/>
      <c r="E26" s="90"/>
      <c r="F26" s="36"/>
      <c r="G26" s="78">
        <f>SUM(FUSD!G28,UUSD!G28,CVUSD!G28,CJUHSD!G28,CCCD!G28)</f>
        <v>642</v>
      </c>
      <c r="H26" s="37"/>
      <c r="I26" s="78">
        <f>SUM(FUSD!I28,UUSD!I28,CVUSD!I28,CJUHSD!I28,CCCD!I28)</f>
        <v>875</v>
      </c>
      <c r="J26" s="36"/>
      <c r="K26" s="38">
        <f>IFERROR((I26-G26)/G26,0)</f>
        <v>0.36292834890965731</v>
      </c>
      <c r="L26" s="36"/>
      <c r="M26" s="63"/>
      <c r="N26" s="39"/>
    </row>
    <row r="27" spans="1:33" s="17" customFormat="1" ht="5.15" customHeight="1" x14ac:dyDescent="0.65">
      <c r="A27" s="40"/>
      <c r="B27" s="41"/>
      <c r="C27" s="40"/>
      <c r="D27" s="32"/>
      <c r="E27" s="32"/>
      <c r="F27" s="42"/>
      <c r="G27" s="28"/>
      <c r="H27" s="28"/>
      <c r="I27" s="28"/>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99</v>
      </c>
      <c r="D28" s="89"/>
      <c r="E28" s="90"/>
      <c r="F28" s="36"/>
      <c r="G28" s="78">
        <f>SUM(FUSD!G30,UUSD!G30,CVUSD!G30,CJUHSD!G30,CCCD!G30)</f>
        <v>8</v>
      </c>
      <c r="H28" s="37"/>
      <c r="I28" s="78">
        <f>SUM(FUSD!I30,UUSD!I30,CVUSD!I30,CJUHSD!I30,CCCD!I30)</f>
        <v>16</v>
      </c>
      <c r="J28" s="36"/>
      <c r="K28" s="38">
        <f>IFERROR((I28-G28)/G28,0)</f>
        <v>1</v>
      </c>
      <c r="L28" s="36"/>
      <c r="M28" s="63"/>
      <c r="N28" s="39"/>
      <c r="O28" s="44"/>
    </row>
    <row r="29" spans="1:33" ht="6" customHeight="1" x14ac:dyDescent="0.65">
      <c r="A29" s="17"/>
      <c r="B29" s="45"/>
      <c r="C29" s="46"/>
      <c r="D29" s="46"/>
      <c r="E29" s="46"/>
      <c r="F29" s="46"/>
      <c r="G29" s="47"/>
      <c r="H29" s="47"/>
      <c r="I29" s="47"/>
      <c r="J29" s="46"/>
      <c r="K29" s="48"/>
      <c r="L29" s="46"/>
      <c r="M29" s="48"/>
      <c r="N29" s="49"/>
    </row>
    <row r="30" spans="1:33" x14ac:dyDescent="0.65">
      <c r="A30" s="17"/>
      <c r="B30" s="17"/>
      <c r="C30" s="17"/>
      <c r="D30" s="17"/>
      <c r="E30" s="17"/>
      <c r="F30" s="16"/>
      <c r="G30" s="50"/>
      <c r="H30" s="51"/>
      <c r="I30" s="50"/>
      <c r="J30" s="16"/>
      <c r="K30" s="52"/>
      <c r="L30" s="16"/>
      <c r="M30" s="16"/>
    </row>
    <row r="31" spans="1:33" ht="53.15" customHeight="1" x14ac:dyDescent="0.65">
      <c r="A31" s="40"/>
      <c r="B31" s="100" t="s">
        <v>88</v>
      </c>
      <c r="C31" s="100"/>
      <c r="D31" s="100"/>
      <c r="E31" s="100"/>
      <c r="F31" s="100"/>
      <c r="G31" s="100"/>
      <c r="H31" s="100"/>
      <c r="I31" s="100"/>
      <c r="J31" s="100"/>
      <c r="K31" s="100"/>
      <c r="L31" s="100"/>
      <c r="M31" s="100"/>
      <c r="N31" s="100"/>
    </row>
    <row r="32" spans="1:33" ht="6" customHeight="1" x14ac:dyDescent="0.65">
      <c r="A32" s="17"/>
      <c r="B32" s="18"/>
      <c r="C32" s="19"/>
      <c r="D32" s="19"/>
      <c r="E32" s="19"/>
      <c r="F32" s="19"/>
      <c r="G32" s="20"/>
      <c r="H32" s="19"/>
      <c r="I32" s="20"/>
      <c r="J32" s="19"/>
      <c r="K32" s="21"/>
      <c r="L32" s="19"/>
      <c r="M32" s="21"/>
      <c r="N32" s="22"/>
    </row>
    <row r="33" spans="1:33" ht="27.95" customHeight="1" x14ac:dyDescent="0.65">
      <c r="A33" s="17"/>
      <c r="B33" s="23"/>
      <c r="C33" s="84"/>
      <c r="D33" s="84"/>
      <c r="E33" s="84"/>
      <c r="F33" s="16"/>
      <c r="G33" s="85" t="s">
        <v>1</v>
      </c>
      <c r="H33" s="24"/>
      <c r="I33" s="85" t="s">
        <v>2</v>
      </c>
      <c r="J33" s="24"/>
      <c r="K33" s="81" t="s">
        <v>0</v>
      </c>
      <c r="L33" s="24"/>
      <c r="M33" s="85" t="s">
        <v>92</v>
      </c>
      <c r="N33" s="25"/>
    </row>
    <row r="34" spans="1:33" ht="5.15" customHeight="1" x14ac:dyDescent="0.65">
      <c r="A34" s="17"/>
      <c r="B34" s="23"/>
      <c r="C34" s="84"/>
      <c r="D34" s="84"/>
      <c r="E34" s="84"/>
      <c r="F34" s="16"/>
      <c r="G34" s="86"/>
      <c r="H34" s="16"/>
      <c r="I34" s="86"/>
      <c r="J34" s="16"/>
      <c r="K34" s="82"/>
      <c r="L34" s="16"/>
      <c r="M34" s="86"/>
      <c r="N34" s="25"/>
    </row>
    <row r="35" spans="1:33" x14ac:dyDescent="0.65">
      <c r="A35" s="26"/>
      <c r="B35" s="27"/>
      <c r="C35" s="84"/>
      <c r="D35" s="84"/>
      <c r="E35" s="84"/>
      <c r="F35" s="28"/>
      <c r="G35" s="87"/>
      <c r="H35" s="28"/>
      <c r="I35" s="87"/>
      <c r="J35" s="28"/>
      <c r="K35" s="83"/>
      <c r="L35" s="28"/>
      <c r="M35" s="87"/>
      <c r="N35" s="29"/>
    </row>
    <row r="36" spans="1:33" ht="6" customHeight="1" x14ac:dyDescent="0.65">
      <c r="A36" s="30"/>
      <c r="B36" s="31"/>
      <c r="C36" s="32"/>
      <c r="D36" s="32"/>
      <c r="E36" s="32"/>
      <c r="F36" s="28"/>
      <c r="G36" s="28"/>
      <c r="H36" s="28"/>
      <c r="I36" s="28"/>
      <c r="J36" s="28"/>
      <c r="K36" s="33"/>
      <c r="L36" s="28"/>
      <c r="M36" s="33"/>
      <c r="N36" s="29"/>
    </row>
    <row r="37" spans="1:33" ht="53.15" customHeight="1" x14ac:dyDescent="0.65">
      <c r="A37" s="34"/>
      <c r="B37" s="35"/>
      <c r="C37" s="91" t="s">
        <v>3</v>
      </c>
      <c r="D37" s="92"/>
      <c r="E37" s="93"/>
      <c r="F37" s="36"/>
      <c r="G37" s="78">
        <f>SUM(FUSD!G39,UUSD!G39,CVUSD!G39,CJUHSD!G39,CCCD!G39)</f>
        <v>3256</v>
      </c>
      <c r="H37" s="37"/>
      <c r="I37" s="78">
        <f>SUM(FUSD!I39,UUSD!I39,CVUSD!I39,CJUHSD!I39,CCCD!I39)</f>
        <v>2579</v>
      </c>
      <c r="J37" s="36"/>
      <c r="K37" s="38">
        <f>IFERROR(I37/G37,0)</f>
        <v>0.79207616707616713</v>
      </c>
      <c r="L37" s="36"/>
      <c r="M37" s="63"/>
      <c r="N37" s="39"/>
    </row>
    <row r="38" spans="1:33" s="17" customFormat="1" ht="5.15" customHeight="1" x14ac:dyDescent="0.65">
      <c r="A38" s="40"/>
      <c r="B38" s="41"/>
      <c r="C38" s="40"/>
      <c r="D38" s="32"/>
      <c r="E38" s="32"/>
      <c r="F38" s="42"/>
      <c r="G38" s="28"/>
      <c r="H38" s="28"/>
      <c r="I38" s="28"/>
      <c r="J38" s="28"/>
      <c r="L38" s="28"/>
      <c r="M38" s="64"/>
      <c r="N38" s="29"/>
      <c r="O38" s="16"/>
      <c r="Q38" s="16"/>
      <c r="S38" s="16"/>
      <c r="U38" s="16"/>
      <c r="W38" s="16"/>
      <c r="X38" s="16"/>
      <c r="Z38" s="16"/>
      <c r="AB38" s="16"/>
      <c r="AD38" s="16"/>
      <c r="AE38" s="43"/>
      <c r="AF38" s="16"/>
      <c r="AG38" s="16"/>
    </row>
    <row r="39" spans="1:33" ht="38.15" customHeight="1" x14ac:dyDescent="0.65">
      <c r="A39" s="34"/>
      <c r="B39" s="35"/>
      <c r="C39" s="91" t="s">
        <v>4</v>
      </c>
      <c r="D39" s="92"/>
      <c r="E39" s="93"/>
      <c r="F39" s="36"/>
      <c r="G39" s="78">
        <f>SUM(FUSD!G41,UUSD!G41,CVUSD!G41,CJUHSD!G41,CCCD!G41)</f>
        <v>575</v>
      </c>
      <c r="H39" s="37"/>
      <c r="I39" s="78">
        <f>SUM(FUSD!I41,UUSD!I41,CVUSD!I41,CJUHSD!I41,CCCD!I41)</f>
        <v>395</v>
      </c>
      <c r="J39" s="36"/>
      <c r="K39" s="38">
        <f>IFERROR(I39/G39,0)</f>
        <v>0.68695652173913047</v>
      </c>
      <c r="L39" s="36"/>
      <c r="M39" s="63"/>
      <c r="N39" s="39"/>
    </row>
    <row r="40" spans="1:33" s="17" customFormat="1" ht="5.15" customHeight="1" x14ac:dyDescent="0.65">
      <c r="A40" s="40"/>
      <c r="B40" s="41"/>
      <c r="C40" s="40"/>
      <c r="D40" s="32"/>
      <c r="E40" s="32"/>
      <c r="F40" s="42"/>
      <c r="G40" s="28"/>
      <c r="H40" s="28"/>
      <c r="I40" s="28"/>
      <c r="J40" s="28"/>
      <c r="L40" s="28"/>
      <c r="M40" s="64"/>
      <c r="N40" s="29"/>
      <c r="O40" s="16"/>
      <c r="Q40" s="16"/>
      <c r="S40" s="16"/>
      <c r="U40" s="16"/>
      <c r="W40" s="16"/>
      <c r="X40" s="16"/>
      <c r="Z40" s="16"/>
      <c r="AB40" s="16"/>
      <c r="AD40" s="16"/>
      <c r="AE40" s="43"/>
      <c r="AF40" s="16"/>
      <c r="AG40" s="16"/>
    </row>
    <row r="41" spans="1:33" ht="38.15" customHeight="1" x14ac:dyDescent="0.65">
      <c r="A41" s="34"/>
      <c r="B41" s="35"/>
      <c r="C41" s="91" t="s">
        <v>5</v>
      </c>
      <c r="D41" s="92"/>
      <c r="E41" s="93"/>
      <c r="F41" s="36"/>
      <c r="G41" s="78">
        <f>SUM(FUSD!G43,UUSD!G43,CVUSD!G43,CJUHSD!G43,CCCD!G43)</f>
        <v>1704</v>
      </c>
      <c r="H41" s="37"/>
      <c r="I41" s="78">
        <f>SUM(FUSD!I43,UUSD!I43,CVUSD!I43,CJUHSD!I43,CCCD!I43)</f>
        <v>450</v>
      </c>
      <c r="J41" s="36"/>
      <c r="K41" s="38">
        <f>IFERROR(I41/G41,0)</f>
        <v>0.2640845070422535</v>
      </c>
      <c r="L41" s="36"/>
      <c r="M41" s="63"/>
      <c r="N41" s="39"/>
    </row>
    <row r="42" spans="1:33" s="17" customFormat="1" ht="5.15" customHeight="1" x14ac:dyDescent="0.65">
      <c r="A42" s="40"/>
      <c r="B42" s="41"/>
      <c r="C42" s="40"/>
      <c r="D42" s="32"/>
      <c r="E42" s="32"/>
      <c r="F42" s="42"/>
      <c r="G42" s="28"/>
      <c r="H42" s="28"/>
      <c r="I42" s="28"/>
      <c r="J42" s="28"/>
      <c r="L42" s="28"/>
      <c r="M42" s="64"/>
      <c r="N42" s="29"/>
      <c r="O42" s="16"/>
      <c r="Q42" s="16"/>
      <c r="S42" s="16"/>
      <c r="U42" s="16"/>
      <c r="W42" s="16"/>
      <c r="X42" s="16"/>
      <c r="Z42" s="16"/>
      <c r="AB42" s="16"/>
      <c r="AD42" s="16"/>
      <c r="AE42" s="43"/>
      <c r="AF42" s="16"/>
      <c r="AG42" s="16"/>
    </row>
    <row r="43" spans="1:33" ht="38.15" customHeight="1" x14ac:dyDescent="0.65">
      <c r="A43" s="34"/>
      <c r="B43" s="35"/>
      <c r="C43" s="91" t="s">
        <v>6</v>
      </c>
      <c r="D43" s="92"/>
      <c r="E43" s="93"/>
      <c r="F43" s="36"/>
      <c r="G43" s="78">
        <f>SUM(FUSD!G45,UUSD!G45,CVUSD!G45,CJUHSD!G45,CCCD!G45)</f>
        <v>432</v>
      </c>
      <c r="H43" s="37"/>
      <c r="I43" s="78">
        <f>SUM(FUSD!I45,UUSD!I45,CVUSD!I45,CJUHSD!I45,CCCD!I45)</f>
        <v>120</v>
      </c>
      <c r="J43" s="36"/>
      <c r="K43" s="38">
        <f>IFERROR(I43/G43,0)</f>
        <v>0.27777777777777779</v>
      </c>
      <c r="L43" s="36"/>
      <c r="M43" s="63"/>
      <c r="N43" s="39"/>
    </row>
    <row r="44" spans="1:33" s="17" customFormat="1" ht="5.15" customHeight="1" x14ac:dyDescent="0.65">
      <c r="A44" s="40"/>
      <c r="B44" s="41"/>
      <c r="C44" s="40"/>
      <c r="D44" s="32"/>
      <c r="E44" s="32"/>
      <c r="F44" s="42"/>
      <c r="G44" s="28"/>
      <c r="H44" s="28"/>
      <c r="I44" s="28"/>
      <c r="J44" s="28"/>
      <c r="K44" s="25"/>
      <c r="L44" s="28"/>
      <c r="M44" s="64"/>
      <c r="N44" s="29"/>
      <c r="O44" s="16"/>
      <c r="Q44" s="16"/>
      <c r="S44" s="16"/>
      <c r="U44" s="16"/>
      <c r="W44" s="16"/>
      <c r="X44" s="16"/>
      <c r="Z44" s="16"/>
      <c r="AB44" s="16"/>
      <c r="AD44" s="16"/>
      <c r="AE44" s="43"/>
      <c r="AF44" s="16"/>
      <c r="AG44" s="16"/>
    </row>
    <row r="45" spans="1:33" ht="38.15" customHeight="1" x14ac:dyDescent="0.65">
      <c r="A45" s="34"/>
      <c r="B45" s="35"/>
      <c r="C45" s="91" t="s">
        <v>7</v>
      </c>
      <c r="D45" s="92"/>
      <c r="E45" s="93"/>
      <c r="F45" s="36"/>
      <c r="G45" s="78">
        <f>SUM(FUSD!G47,UUSD!G47,CVUSD!G47,CJUHSD!G47,CCCD!G47)</f>
        <v>120</v>
      </c>
      <c r="H45" s="37"/>
      <c r="I45" s="78">
        <f>SUM(FUSD!I47,UUSD!I47,CVUSD!I47,CJUHSD!I47,CCCD!I47)</f>
        <v>80</v>
      </c>
      <c r="J45" s="36"/>
      <c r="K45" s="38">
        <f>IFERROR(I45/G45,0)</f>
        <v>0.66666666666666663</v>
      </c>
      <c r="L45" s="36"/>
      <c r="M45" s="63"/>
      <c r="N45" s="39"/>
    </row>
    <row r="46" spans="1:33" s="17" customFormat="1" ht="5.15" customHeight="1" x14ac:dyDescent="0.65">
      <c r="A46" s="40"/>
      <c r="B46" s="41"/>
      <c r="C46" s="40"/>
      <c r="D46" s="32"/>
      <c r="E46" s="32"/>
      <c r="F46" s="42"/>
      <c r="G46" s="28"/>
      <c r="H46" s="28"/>
      <c r="I46" s="28"/>
      <c r="J46" s="28"/>
      <c r="L46" s="28"/>
      <c r="M46" s="64"/>
      <c r="N46" s="29"/>
      <c r="O46" s="16"/>
      <c r="Q46" s="16"/>
      <c r="S46" s="16"/>
      <c r="U46" s="16"/>
      <c r="W46" s="16"/>
      <c r="X46" s="16"/>
      <c r="Z46" s="16"/>
      <c r="AB46" s="16"/>
      <c r="AD46" s="16"/>
      <c r="AE46" s="43"/>
      <c r="AF46" s="16"/>
      <c r="AG46" s="16"/>
    </row>
    <row r="47" spans="1:33" ht="38.15" customHeight="1" x14ac:dyDescent="0.65">
      <c r="A47" s="34"/>
      <c r="B47" s="35"/>
      <c r="C47" s="91" t="s">
        <v>8</v>
      </c>
      <c r="D47" s="92"/>
      <c r="E47" s="93"/>
      <c r="F47" s="36"/>
      <c r="G47" s="78">
        <f>SUM(FUSD!G49,UUSD!G49,CVUSD!G49,CJUHSD!G49,CCCD!G49)</f>
        <v>39</v>
      </c>
      <c r="H47" s="37"/>
      <c r="I47" s="78">
        <f>SUM(FUSD!I49,UUSD!I49,CVUSD!I49,CJUHSD!I49,CCCD!I49)</f>
        <v>80</v>
      </c>
      <c r="J47" s="36"/>
      <c r="K47" s="38">
        <f>IFERROR(I47/G47,0)</f>
        <v>2.0512820512820511</v>
      </c>
      <c r="L47" s="36"/>
      <c r="M47" s="63"/>
      <c r="N47" s="39"/>
    </row>
    <row r="48" spans="1:33" s="17" customFormat="1" ht="5.15" customHeight="1" x14ac:dyDescent="0.65">
      <c r="A48" s="40"/>
      <c r="B48" s="41"/>
      <c r="C48" s="40"/>
      <c r="D48" s="32"/>
      <c r="E48" s="32"/>
      <c r="F48" s="42"/>
      <c r="G48" s="28"/>
      <c r="H48" s="28"/>
      <c r="I48" s="28"/>
      <c r="J48" s="28"/>
      <c r="L48" s="28"/>
      <c r="M48" s="64"/>
      <c r="N48" s="29"/>
      <c r="O48" s="16"/>
      <c r="Q48" s="16"/>
      <c r="S48" s="16"/>
      <c r="U48" s="16"/>
      <c r="W48" s="16"/>
      <c r="X48" s="16"/>
      <c r="Z48" s="16"/>
      <c r="AB48" s="16"/>
      <c r="AD48" s="16"/>
      <c r="AE48" s="43"/>
      <c r="AF48" s="16"/>
      <c r="AG48" s="16"/>
    </row>
    <row r="49" spans="1:33" ht="38.15" customHeight="1" x14ac:dyDescent="0.65">
      <c r="A49" s="34"/>
      <c r="B49" s="35"/>
      <c r="C49" s="91" t="s">
        <v>9</v>
      </c>
      <c r="D49" s="92"/>
      <c r="E49" s="93"/>
      <c r="F49" s="36"/>
      <c r="G49" s="78">
        <f>SUM(FUSD!G51,UUSD!G51,CVUSD!G51,CJUHSD!G51,CCCD!G51)</f>
        <v>879</v>
      </c>
      <c r="H49" s="37"/>
      <c r="I49" s="78">
        <f>SUM(FUSD!I51,UUSD!I51,CVUSD!I51,CJUHSD!I51,CCCD!I51)</f>
        <v>380</v>
      </c>
      <c r="J49" s="36"/>
      <c r="K49" s="38">
        <f>IFERROR(I49/G49,0)</f>
        <v>0.43230944254835041</v>
      </c>
      <c r="L49" s="36"/>
      <c r="M49" s="63"/>
      <c r="N49" s="39"/>
    </row>
    <row r="50" spans="1:33" s="17" customFormat="1" ht="5.15" customHeight="1" x14ac:dyDescent="0.65">
      <c r="A50" s="40"/>
      <c r="B50" s="41"/>
      <c r="C50" s="40"/>
      <c r="D50" s="32"/>
      <c r="E50" s="32"/>
      <c r="F50" s="42"/>
      <c r="G50" s="28"/>
      <c r="H50" s="28"/>
      <c r="I50" s="28"/>
      <c r="J50" s="28"/>
      <c r="L50" s="28"/>
      <c r="M50" s="64"/>
      <c r="N50" s="29"/>
      <c r="O50" s="16"/>
      <c r="Q50" s="16"/>
      <c r="S50" s="16"/>
      <c r="U50" s="16"/>
      <c r="W50" s="16"/>
      <c r="X50" s="16"/>
      <c r="Z50" s="16"/>
      <c r="AB50" s="16"/>
      <c r="AD50" s="16"/>
      <c r="AE50" s="43"/>
      <c r="AF50" s="16"/>
      <c r="AG50" s="16"/>
    </row>
    <row r="51" spans="1:33" ht="38.15" customHeight="1" x14ac:dyDescent="0.65">
      <c r="A51" s="34"/>
      <c r="B51" s="35"/>
      <c r="C51" s="91" t="s">
        <v>10</v>
      </c>
      <c r="D51" s="92"/>
      <c r="E51" s="93"/>
      <c r="F51" s="36"/>
      <c r="G51" s="78">
        <f>SUM(FUSD!G53,UUSD!G53,CVUSD!G53,CJUHSD!G53,CCCD!G53)</f>
        <v>1603</v>
      </c>
      <c r="H51" s="37"/>
      <c r="I51" s="78">
        <f>SUM(FUSD!I53,UUSD!I53,CVUSD!I53,CJUHSD!I53,CCCD!I53)</f>
        <v>550</v>
      </c>
      <c r="J51" s="36"/>
      <c r="K51" s="38">
        <f>IFERROR(I51/G51,0)</f>
        <v>0.34310667498440423</v>
      </c>
      <c r="L51" s="36"/>
      <c r="M51" s="63"/>
      <c r="N51" s="39"/>
    </row>
    <row r="52" spans="1:33" ht="6" customHeight="1" x14ac:dyDescent="0.65">
      <c r="A52" s="17"/>
      <c r="B52" s="45"/>
      <c r="C52" s="46"/>
      <c r="D52" s="46"/>
      <c r="E52" s="46"/>
      <c r="F52" s="46"/>
      <c r="G52" s="47"/>
      <c r="H52" s="47"/>
      <c r="I52" s="47"/>
      <c r="J52" s="46"/>
      <c r="K52" s="48"/>
      <c r="L52" s="46"/>
      <c r="M52" s="48"/>
      <c r="N52" s="49"/>
    </row>
    <row r="53" spans="1:33" x14ac:dyDescent="0.65">
      <c r="A53" s="17"/>
      <c r="B53" s="17"/>
      <c r="C53" s="17"/>
      <c r="D53" s="17"/>
      <c r="E53" s="17"/>
      <c r="F53" s="16"/>
      <c r="G53" s="50"/>
      <c r="H53" s="51"/>
      <c r="I53" s="50"/>
      <c r="J53" s="16"/>
      <c r="K53" s="52"/>
      <c r="L53" s="16"/>
      <c r="M53" s="16"/>
    </row>
  </sheetData>
  <mergeCells count="31">
    <mergeCell ref="M12:M14"/>
    <mergeCell ref="M33:M35"/>
    <mergeCell ref="B10:N10"/>
    <mergeCell ref="B31:N31"/>
    <mergeCell ref="C49:E49"/>
    <mergeCell ref="C51:E51"/>
    <mergeCell ref="E8:K8"/>
    <mergeCell ref="B6:L6"/>
    <mergeCell ref="B8:C8"/>
    <mergeCell ref="C37:E37"/>
    <mergeCell ref="C39:E39"/>
    <mergeCell ref="C41:E41"/>
    <mergeCell ref="C43:E43"/>
    <mergeCell ref="C45:E45"/>
    <mergeCell ref="C47:E47"/>
    <mergeCell ref="C28:E28"/>
    <mergeCell ref="C33:E35"/>
    <mergeCell ref="G33:G35"/>
    <mergeCell ref="I33:I35"/>
    <mergeCell ref="E2:K4"/>
    <mergeCell ref="K33:K35"/>
    <mergeCell ref="C12:E14"/>
    <mergeCell ref="G12:G14"/>
    <mergeCell ref="I12:I14"/>
    <mergeCell ref="K12:K14"/>
    <mergeCell ref="C16:E16"/>
    <mergeCell ref="C26:E26"/>
    <mergeCell ref="C24:E24"/>
    <mergeCell ref="C22:E22"/>
    <mergeCell ref="C20:E20"/>
    <mergeCell ref="C18:E18"/>
  </mergeCells>
  <phoneticPr fontId="18" type="noConversion"/>
  <dataValidations count="1">
    <dataValidation type="list" allowBlank="1" showInputMessage="1" showErrorMessage="1" sqref="E8:K8">
      <formula1>ddConsortium</formula1>
    </dataValidation>
  </dataValidations>
  <pageMargins left="0.7" right="0.7" top="0.75" bottom="0.75" header="0.3" footer="0.3"/>
  <pageSetup scale="64"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AK55"/>
  <sheetViews>
    <sheetView workbookViewId="0">
      <selection activeCell="K51" sqref="K51"/>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11" t="str">
        <f>Summary!E8</f>
        <v>Chaffey</v>
      </c>
      <c r="F8" s="112"/>
      <c r="G8" s="112"/>
      <c r="H8" s="112"/>
      <c r="I8" s="112"/>
      <c r="J8" s="112"/>
      <c r="K8" s="113"/>
      <c r="L8" s="55"/>
      <c r="M8" s="55"/>
      <c r="N8" s="55"/>
      <c r="O8" s="55"/>
      <c r="P8" s="56"/>
      <c r="Q8" s="36"/>
      <c r="R8" s="56"/>
      <c r="S8" s="56"/>
      <c r="T8" s="56"/>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65"/>
      <c r="H18" s="69"/>
      <c r="I18" s="65"/>
      <c r="J18" s="36"/>
      <c r="K18" s="61">
        <f>IFERROR((I18-G18)/G18,0)</f>
        <v>0</v>
      </c>
      <c r="L18" s="36"/>
      <c r="M18" s="63"/>
      <c r="N18" s="39"/>
    </row>
    <row r="19" spans="1:33" s="17" customFormat="1" ht="5.15" customHeight="1" x14ac:dyDescent="0.65">
      <c r="A19" s="40"/>
      <c r="B19" s="41"/>
      <c r="C19" s="40"/>
      <c r="D19" s="32"/>
      <c r="E19" s="32"/>
      <c r="F19" s="42"/>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65"/>
      <c r="H20" s="69"/>
      <c r="I20" s="65"/>
      <c r="J20" s="36"/>
      <c r="K20" s="61">
        <f>IFERROR((I20-G20)/G20,0)</f>
        <v>0</v>
      </c>
      <c r="L20" s="36"/>
      <c r="M20" s="63"/>
      <c r="N20" s="39"/>
    </row>
    <row r="21" spans="1:33" s="17" customFormat="1" ht="5.15" customHeight="1" x14ac:dyDescent="0.65">
      <c r="A21" s="40"/>
      <c r="B21" s="41"/>
      <c r="C21" s="40"/>
      <c r="D21" s="32"/>
      <c r="E21" s="32"/>
      <c r="F21" s="42"/>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65"/>
      <c r="H22" s="69"/>
      <c r="I22" s="65"/>
      <c r="J22" s="36"/>
      <c r="K22" s="61">
        <f>IFERROR((I22-G22)/G22,0)</f>
        <v>0</v>
      </c>
      <c r="L22" s="36"/>
      <c r="M22" s="63"/>
      <c r="N22" s="39"/>
    </row>
    <row r="23" spans="1:33" s="17" customFormat="1" ht="5.15" customHeight="1" x14ac:dyDescent="0.65">
      <c r="A23" s="40"/>
      <c r="B23" s="41"/>
      <c r="C23" s="40"/>
      <c r="D23" s="32"/>
      <c r="E23" s="32"/>
      <c r="F23" s="42"/>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65"/>
      <c r="H24" s="69"/>
      <c r="I24" s="65"/>
      <c r="J24" s="36"/>
      <c r="K24" s="61">
        <f>IFERROR((I24-G24)/G24,0)</f>
        <v>0</v>
      </c>
      <c r="L24" s="36"/>
      <c r="M24" s="63"/>
      <c r="N24" s="39"/>
    </row>
    <row r="25" spans="1:33" s="17" customFormat="1" ht="5.15" customHeight="1" x14ac:dyDescent="0.65">
      <c r="A25" s="40"/>
      <c r="B25" s="41"/>
      <c r="C25" s="40"/>
      <c r="D25" s="32"/>
      <c r="E25" s="32"/>
      <c r="F25" s="42"/>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65"/>
      <c r="H26" s="69"/>
      <c r="I26" s="65"/>
      <c r="J26" s="36"/>
      <c r="K26" s="61">
        <f>IFERROR((I26-G26)/G26,0)</f>
        <v>0</v>
      </c>
      <c r="L26" s="36"/>
      <c r="M26" s="63"/>
      <c r="N26" s="39"/>
    </row>
    <row r="27" spans="1:33" s="17" customFormat="1" ht="5.15" customHeight="1" x14ac:dyDescent="0.65">
      <c r="A27" s="40"/>
      <c r="B27" s="41"/>
      <c r="C27" s="40"/>
      <c r="D27" s="32"/>
      <c r="E27" s="32"/>
      <c r="F27" s="42"/>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65"/>
      <c r="H28" s="69"/>
      <c r="I28" s="65"/>
      <c r="J28" s="36"/>
      <c r="K28" s="61">
        <f>IFERROR((I28-G28)/G28,0)</f>
        <v>0</v>
      </c>
      <c r="L28" s="36"/>
      <c r="M28" s="63"/>
      <c r="N28" s="39"/>
    </row>
    <row r="29" spans="1:33" s="17" customFormat="1" ht="5.15" customHeight="1" x14ac:dyDescent="0.65">
      <c r="A29" s="40"/>
      <c r="B29" s="41"/>
      <c r="C29" s="40"/>
      <c r="D29" s="32"/>
      <c r="E29" s="32"/>
      <c r="F29" s="42"/>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65"/>
      <c r="H30" s="69"/>
      <c r="I30" s="65"/>
      <c r="J30" s="36"/>
      <c r="K30" s="61">
        <f>IFERROR((I30-G30)/G30,0)</f>
        <v>0</v>
      </c>
      <c r="L30" s="36"/>
      <c r="M30" s="63"/>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65"/>
      <c r="H39" s="60"/>
      <c r="I39" s="65"/>
      <c r="J39" s="36"/>
      <c r="K39" s="61">
        <f>IFERROR(I39/G39,0)</f>
        <v>0</v>
      </c>
      <c r="L39" s="36"/>
      <c r="M39" s="63"/>
      <c r="N39" s="39"/>
    </row>
    <row r="40" spans="1:33" s="17" customFormat="1" ht="5.15" customHeight="1" x14ac:dyDescent="0.65">
      <c r="A40" s="40"/>
      <c r="B40" s="41"/>
      <c r="C40" s="40"/>
      <c r="D40" s="32"/>
      <c r="E40" s="32"/>
      <c r="F40" s="42"/>
      <c r="G40" s="68"/>
      <c r="H40" s="62"/>
      <c r="I40" s="66"/>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65"/>
      <c r="H41" s="60"/>
      <c r="I41" s="65"/>
      <c r="J41" s="36"/>
      <c r="K41" s="61">
        <f>IFERROR(I41/G41,0)</f>
        <v>0</v>
      </c>
      <c r="L41" s="36"/>
      <c r="M41" s="63"/>
      <c r="N41" s="39"/>
    </row>
    <row r="42" spans="1:33" s="17" customFormat="1" ht="5.15" customHeight="1" x14ac:dyDescent="0.65">
      <c r="A42" s="40"/>
      <c r="B42" s="41"/>
      <c r="C42" s="40"/>
      <c r="D42" s="32"/>
      <c r="E42" s="32"/>
      <c r="F42" s="42"/>
      <c r="G42" s="68"/>
      <c r="H42" s="62"/>
      <c r="I42" s="66"/>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65"/>
      <c r="H43" s="60"/>
      <c r="I43" s="65"/>
      <c r="J43" s="36"/>
      <c r="K43" s="61">
        <f>IFERROR(I43/G43,0)</f>
        <v>0</v>
      </c>
      <c r="L43" s="36"/>
      <c r="M43" s="63"/>
      <c r="N43" s="39"/>
    </row>
    <row r="44" spans="1:33" s="17" customFormat="1" ht="5.15" customHeight="1" x14ac:dyDescent="0.65">
      <c r="A44" s="40"/>
      <c r="B44" s="41"/>
      <c r="C44" s="40"/>
      <c r="D44" s="32"/>
      <c r="E44" s="32"/>
      <c r="F44" s="42"/>
      <c r="G44" s="68"/>
      <c r="H44" s="62"/>
      <c r="I44" s="66"/>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65"/>
      <c r="H45" s="60"/>
      <c r="I45" s="65"/>
      <c r="J45" s="36"/>
      <c r="K45" s="61">
        <f>IFERROR(I45/G45,0)</f>
        <v>0</v>
      </c>
      <c r="L45" s="36"/>
      <c r="M45" s="63"/>
      <c r="N45" s="39"/>
    </row>
    <row r="46" spans="1:33" s="17" customFormat="1" ht="5.15" customHeight="1" x14ac:dyDescent="0.65">
      <c r="A46" s="40"/>
      <c r="B46" s="41"/>
      <c r="C46" s="40"/>
      <c r="D46" s="32"/>
      <c r="E46" s="32"/>
      <c r="F46" s="42"/>
      <c r="G46" s="68"/>
      <c r="H46" s="62"/>
      <c r="I46" s="66"/>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65"/>
      <c r="H47" s="60"/>
      <c r="I47" s="65"/>
      <c r="J47" s="36"/>
      <c r="K47" s="61">
        <f>IFERROR(I47/G47,0)</f>
        <v>0</v>
      </c>
      <c r="L47" s="36"/>
      <c r="M47" s="63"/>
      <c r="N47" s="39"/>
    </row>
    <row r="48" spans="1:33" s="17" customFormat="1" ht="5.15" customHeight="1" x14ac:dyDescent="0.65">
      <c r="A48" s="40"/>
      <c r="B48" s="41"/>
      <c r="C48" s="40"/>
      <c r="D48" s="32"/>
      <c r="E48" s="32"/>
      <c r="F48" s="42"/>
      <c r="G48" s="68"/>
      <c r="H48" s="62"/>
      <c r="I48" s="67"/>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65"/>
      <c r="H49" s="60"/>
      <c r="I49" s="65"/>
      <c r="J49" s="36"/>
      <c r="K49" s="61">
        <f>IFERROR(I49/G49,0)</f>
        <v>0</v>
      </c>
      <c r="L49" s="36"/>
      <c r="M49" s="63"/>
      <c r="N49" s="39"/>
    </row>
    <row r="50" spans="1:33" s="17" customFormat="1" ht="5.15" customHeight="1" x14ac:dyDescent="0.65">
      <c r="A50" s="40"/>
      <c r="B50" s="41"/>
      <c r="C50" s="40"/>
      <c r="D50" s="32"/>
      <c r="E50" s="32"/>
      <c r="F50" s="42"/>
      <c r="G50" s="68"/>
      <c r="H50" s="62"/>
      <c r="I50" s="66"/>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65"/>
      <c r="H51" s="60"/>
      <c r="I51" s="65"/>
      <c r="J51" s="36"/>
      <c r="K51" s="61">
        <f>IFERROR(I51/G51,0)</f>
        <v>0</v>
      </c>
      <c r="L51" s="36"/>
      <c r="M51" s="63"/>
      <c r="N51" s="39"/>
    </row>
    <row r="52" spans="1:33" s="17" customFormat="1" ht="5.15" customHeight="1" x14ac:dyDescent="0.65">
      <c r="A52" s="40"/>
      <c r="B52" s="41"/>
      <c r="C52" s="40"/>
      <c r="D52" s="32"/>
      <c r="E52" s="32"/>
      <c r="F52" s="42"/>
      <c r="G52" s="68"/>
      <c r="H52" s="62"/>
      <c r="I52" s="66"/>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65"/>
      <c r="H53" s="60"/>
      <c r="I53" s="65"/>
      <c r="J53" s="36"/>
      <c r="K53" s="61">
        <f>IFERROR(I53/G53,0)</f>
        <v>0</v>
      </c>
      <c r="L53" s="36"/>
      <c r="M53" s="63"/>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sheetProtection password="83AF" sheet="1" objects="1" scenarios="1"/>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horizontalDpi="0" verticalDpi="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2:AK55"/>
  <sheetViews>
    <sheetView topLeftCell="A11" workbookViewId="0">
      <selection activeCell="K51" sqref="K51"/>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11" t="str">
        <f>Summary!E8</f>
        <v>Chaffey</v>
      </c>
      <c r="F8" s="112"/>
      <c r="G8" s="112"/>
      <c r="H8" s="112"/>
      <c r="I8" s="112"/>
      <c r="J8" s="112"/>
      <c r="K8" s="113"/>
      <c r="L8" s="55"/>
      <c r="M8" s="55"/>
      <c r="N8" s="55"/>
      <c r="O8" s="55"/>
      <c r="P8" s="56"/>
      <c r="Q8" s="36"/>
      <c r="R8" s="56"/>
      <c r="S8" s="56"/>
      <c r="T8" s="56"/>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65"/>
      <c r="H18" s="69"/>
      <c r="I18" s="65"/>
      <c r="J18" s="36"/>
      <c r="K18" s="61">
        <f>IFERROR((I18-G18)/G18,0)</f>
        <v>0</v>
      </c>
      <c r="L18" s="36"/>
      <c r="M18" s="63"/>
      <c r="N18" s="39"/>
    </row>
    <row r="19" spans="1:33" s="17" customFormat="1" ht="5.15" customHeight="1" x14ac:dyDescent="0.65">
      <c r="A19" s="40"/>
      <c r="B19" s="41"/>
      <c r="C19" s="40"/>
      <c r="D19" s="32"/>
      <c r="E19" s="32"/>
      <c r="F19" s="42"/>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65"/>
      <c r="H20" s="69"/>
      <c r="I20" s="65"/>
      <c r="J20" s="36"/>
      <c r="K20" s="61">
        <f>IFERROR((I20-G20)/G20,0)</f>
        <v>0</v>
      </c>
      <c r="L20" s="36"/>
      <c r="M20" s="63"/>
      <c r="N20" s="39"/>
    </row>
    <row r="21" spans="1:33" s="17" customFormat="1" ht="5.15" customHeight="1" x14ac:dyDescent="0.65">
      <c r="A21" s="40"/>
      <c r="B21" s="41"/>
      <c r="C21" s="40"/>
      <c r="D21" s="32"/>
      <c r="E21" s="32"/>
      <c r="F21" s="42"/>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65"/>
      <c r="H22" s="69"/>
      <c r="I22" s="65"/>
      <c r="J22" s="36"/>
      <c r="K22" s="61">
        <f>IFERROR((I22-G22)/G22,0)</f>
        <v>0</v>
      </c>
      <c r="L22" s="36"/>
      <c r="M22" s="63"/>
      <c r="N22" s="39"/>
    </row>
    <row r="23" spans="1:33" s="17" customFormat="1" ht="5.15" customHeight="1" x14ac:dyDescent="0.65">
      <c r="A23" s="40"/>
      <c r="B23" s="41"/>
      <c r="C23" s="40"/>
      <c r="D23" s="32"/>
      <c r="E23" s="32"/>
      <c r="F23" s="42"/>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65"/>
      <c r="H24" s="69"/>
      <c r="I24" s="65"/>
      <c r="J24" s="36"/>
      <c r="K24" s="61">
        <f>IFERROR((I24-G24)/G24,0)</f>
        <v>0</v>
      </c>
      <c r="L24" s="36"/>
      <c r="M24" s="63"/>
      <c r="N24" s="39"/>
    </row>
    <row r="25" spans="1:33" s="17" customFormat="1" ht="5.15" customHeight="1" x14ac:dyDescent="0.65">
      <c r="A25" s="40"/>
      <c r="B25" s="41"/>
      <c r="C25" s="40"/>
      <c r="D25" s="32"/>
      <c r="E25" s="32"/>
      <c r="F25" s="42"/>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65"/>
      <c r="H26" s="69"/>
      <c r="I26" s="65"/>
      <c r="J26" s="36"/>
      <c r="K26" s="61">
        <f>IFERROR((I26-G26)/G26,0)</f>
        <v>0</v>
      </c>
      <c r="L26" s="36"/>
      <c r="M26" s="63"/>
      <c r="N26" s="39"/>
    </row>
    <row r="27" spans="1:33" s="17" customFormat="1" ht="5.15" customHeight="1" x14ac:dyDescent="0.65">
      <c r="A27" s="40"/>
      <c r="B27" s="41"/>
      <c r="C27" s="40"/>
      <c r="D27" s="32"/>
      <c r="E27" s="32"/>
      <c r="F27" s="42"/>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65"/>
      <c r="H28" s="69"/>
      <c r="I28" s="65"/>
      <c r="J28" s="36"/>
      <c r="K28" s="61">
        <f>IFERROR((I28-G28)/G28,0)</f>
        <v>0</v>
      </c>
      <c r="L28" s="36"/>
      <c r="M28" s="63"/>
      <c r="N28" s="39"/>
    </row>
    <row r="29" spans="1:33" s="17" customFormat="1" ht="5.15" customHeight="1" x14ac:dyDescent="0.65">
      <c r="A29" s="40"/>
      <c r="B29" s="41"/>
      <c r="C29" s="40"/>
      <c r="D29" s="32"/>
      <c r="E29" s="32"/>
      <c r="F29" s="42"/>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65"/>
      <c r="H30" s="69"/>
      <c r="I30" s="65"/>
      <c r="J30" s="36"/>
      <c r="K30" s="61">
        <f>IFERROR((I30-G30)/G30,0)</f>
        <v>0</v>
      </c>
      <c r="L30" s="36"/>
      <c r="M30" s="63"/>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65"/>
      <c r="H39" s="60"/>
      <c r="I39" s="65"/>
      <c r="J39" s="36"/>
      <c r="K39" s="61">
        <f>IFERROR(I39/G39,0)</f>
        <v>0</v>
      </c>
      <c r="L39" s="36"/>
      <c r="M39" s="63"/>
      <c r="N39" s="39"/>
    </row>
    <row r="40" spans="1:33" s="17" customFormat="1" ht="5.15" customHeight="1" x14ac:dyDescent="0.65">
      <c r="A40" s="40"/>
      <c r="B40" s="41"/>
      <c r="C40" s="40"/>
      <c r="D40" s="32"/>
      <c r="E40" s="32"/>
      <c r="F40" s="42"/>
      <c r="G40" s="68"/>
      <c r="H40" s="62"/>
      <c r="I40" s="66"/>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65"/>
      <c r="H41" s="60"/>
      <c r="I41" s="65"/>
      <c r="J41" s="36"/>
      <c r="K41" s="61">
        <f>IFERROR(I41/G41,0)</f>
        <v>0</v>
      </c>
      <c r="L41" s="36"/>
      <c r="M41" s="63"/>
      <c r="N41" s="39"/>
    </row>
    <row r="42" spans="1:33" s="17" customFormat="1" ht="5.15" customHeight="1" x14ac:dyDescent="0.65">
      <c r="A42" s="40"/>
      <c r="B42" s="41"/>
      <c r="C42" s="40"/>
      <c r="D42" s="32"/>
      <c r="E42" s="32"/>
      <c r="F42" s="42"/>
      <c r="G42" s="68"/>
      <c r="H42" s="62"/>
      <c r="I42" s="66"/>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65"/>
      <c r="H43" s="60"/>
      <c r="I43" s="65"/>
      <c r="J43" s="36"/>
      <c r="K43" s="61">
        <f>IFERROR(I43/G43,0)</f>
        <v>0</v>
      </c>
      <c r="L43" s="36"/>
      <c r="M43" s="63"/>
      <c r="N43" s="39"/>
    </row>
    <row r="44" spans="1:33" s="17" customFormat="1" ht="5.15" customHeight="1" x14ac:dyDescent="0.65">
      <c r="A44" s="40"/>
      <c r="B44" s="41"/>
      <c r="C44" s="40"/>
      <c r="D44" s="32"/>
      <c r="E44" s="32"/>
      <c r="F44" s="42"/>
      <c r="G44" s="68"/>
      <c r="H44" s="62"/>
      <c r="I44" s="66"/>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65"/>
      <c r="H45" s="60"/>
      <c r="I45" s="65"/>
      <c r="J45" s="36"/>
      <c r="K45" s="61">
        <f>IFERROR(I45/G45,0)</f>
        <v>0</v>
      </c>
      <c r="L45" s="36"/>
      <c r="M45" s="63"/>
      <c r="N45" s="39"/>
    </row>
    <row r="46" spans="1:33" s="17" customFormat="1" ht="5.15" customHeight="1" x14ac:dyDescent="0.65">
      <c r="A46" s="40"/>
      <c r="B46" s="41"/>
      <c r="C46" s="40"/>
      <c r="D46" s="32"/>
      <c r="E46" s="32"/>
      <c r="F46" s="42"/>
      <c r="G46" s="68"/>
      <c r="H46" s="62"/>
      <c r="I46" s="66"/>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65"/>
      <c r="H47" s="60"/>
      <c r="I47" s="65"/>
      <c r="J47" s="36"/>
      <c r="K47" s="61">
        <f>IFERROR(I47/G47,0)</f>
        <v>0</v>
      </c>
      <c r="L47" s="36"/>
      <c r="M47" s="63"/>
      <c r="N47" s="39"/>
    </row>
    <row r="48" spans="1:33" s="17" customFormat="1" ht="5.15" customHeight="1" x14ac:dyDescent="0.65">
      <c r="A48" s="40"/>
      <c r="B48" s="41"/>
      <c r="C48" s="40"/>
      <c r="D48" s="32"/>
      <c r="E48" s="32"/>
      <c r="F48" s="42"/>
      <c r="G48" s="68"/>
      <c r="H48" s="62"/>
      <c r="I48" s="67"/>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65"/>
      <c r="H49" s="60"/>
      <c r="I49" s="65"/>
      <c r="J49" s="36"/>
      <c r="K49" s="61">
        <f>IFERROR(I49/G49,0)</f>
        <v>0</v>
      </c>
      <c r="L49" s="36"/>
      <c r="M49" s="63"/>
      <c r="N49" s="39"/>
    </row>
    <row r="50" spans="1:33" s="17" customFormat="1" ht="5.15" customHeight="1" x14ac:dyDescent="0.65">
      <c r="A50" s="40"/>
      <c r="B50" s="41"/>
      <c r="C50" s="40"/>
      <c r="D50" s="32"/>
      <c r="E50" s="32"/>
      <c r="F50" s="42"/>
      <c r="G50" s="68"/>
      <c r="H50" s="62"/>
      <c r="I50" s="66"/>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65"/>
      <c r="H51" s="60"/>
      <c r="I51" s="65"/>
      <c r="J51" s="36"/>
      <c r="K51" s="61">
        <f>IFERROR(I51/G51,0)</f>
        <v>0</v>
      </c>
      <c r="L51" s="36"/>
      <c r="M51" s="63"/>
      <c r="N51" s="39"/>
    </row>
    <row r="52" spans="1:33" s="17" customFormat="1" ht="5.15" customHeight="1" x14ac:dyDescent="0.65">
      <c r="A52" s="40"/>
      <c r="B52" s="41"/>
      <c r="C52" s="40"/>
      <c r="D52" s="32"/>
      <c r="E52" s="32"/>
      <c r="F52" s="42"/>
      <c r="G52" s="68"/>
      <c r="H52" s="62"/>
      <c r="I52" s="66"/>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65"/>
      <c r="H53" s="60"/>
      <c r="I53" s="65"/>
      <c r="J53" s="36"/>
      <c r="K53" s="61">
        <f>IFERROR(I53/G53,0)</f>
        <v>0</v>
      </c>
      <c r="L53" s="36"/>
      <c r="M53" s="63"/>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sheetProtection password="83AF" sheet="1" objects="1" scenarios="1"/>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horizontalDpi="0" verticalDpi="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AK55"/>
  <sheetViews>
    <sheetView workbookViewId="0">
      <selection activeCell="K51" sqref="K51"/>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11" t="str">
        <f>Summary!E8</f>
        <v>Chaffey</v>
      </c>
      <c r="F8" s="112"/>
      <c r="G8" s="112"/>
      <c r="H8" s="112"/>
      <c r="I8" s="112"/>
      <c r="J8" s="112"/>
      <c r="K8" s="113"/>
      <c r="L8" s="55"/>
      <c r="M8" s="55"/>
      <c r="N8" s="55"/>
      <c r="O8" s="55"/>
      <c r="P8" s="56"/>
      <c r="Q8" s="36"/>
      <c r="R8" s="56"/>
      <c r="S8" s="56"/>
      <c r="T8" s="56"/>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65"/>
      <c r="H18" s="69"/>
      <c r="I18" s="65"/>
      <c r="J18" s="36"/>
      <c r="K18" s="61">
        <f>IFERROR((I18-G18)/G18,0)</f>
        <v>0</v>
      </c>
      <c r="L18" s="36"/>
      <c r="M18" s="63"/>
      <c r="N18" s="39"/>
    </row>
    <row r="19" spans="1:33" s="17" customFormat="1" ht="5.15" customHeight="1" x14ac:dyDescent="0.65">
      <c r="A19" s="40"/>
      <c r="B19" s="41"/>
      <c r="C19" s="40"/>
      <c r="D19" s="32"/>
      <c r="E19" s="32"/>
      <c r="F19" s="42"/>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65"/>
      <c r="H20" s="69"/>
      <c r="I20" s="65"/>
      <c r="J20" s="36"/>
      <c r="K20" s="61">
        <f>IFERROR((I20-G20)/G20,0)</f>
        <v>0</v>
      </c>
      <c r="L20" s="36"/>
      <c r="M20" s="63"/>
      <c r="N20" s="39"/>
    </row>
    <row r="21" spans="1:33" s="17" customFormat="1" ht="5.15" customHeight="1" x14ac:dyDescent="0.65">
      <c r="A21" s="40"/>
      <c r="B21" s="41"/>
      <c r="C21" s="40"/>
      <c r="D21" s="32"/>
      <c r="E21" s="32"/>
      <c r="F21" s="42"/>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65"/>
      <c r="H22" s="69"/>
      <c r="I22" s="65"/>
      <c r="J22" s="36"/>
      <c r="K22" s="61">
        <f>IFERROR((I22-G22)/G22,0)</f>
        <v>0</v>
      </c>
      <c r="L22" s="36"/>
      <c r="M22" s="63"/>
      <c r="N22" s="39"/>
    </row>
    <row r="23" spans="1:33" s="17" customFormat="1" ht="5.15" customHeight="1" x14ac:dyDescent="0.65">
      <c r="A23" s="40"/>
      <c r="B23" s="41"/>
      <c r="C23" s="40"/>
      <c r="D23" s="32"/>
      <c r="E23" s="32"/>
      <c r="F23" s="42"/>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65"/>
      <c r="H24" s="69"/>
      <c r="I24" s="65"/>
      <c r="J24" s="36"/>
      <c r="K24" s="61">
        <f>IFERROR((I24-G24)/G24,0)</f>
        <v>0</v>
      </c>
      <c r="L24" s="36"/>
      <c r="M24" s="63"/>
      <c r="N24" s="39"/>
    </row>
    <row r="25" spans="1:33" s="17" customFormat="1" ht="5.15" customHeight="1" x14ac:dyDescent="0.65">
      <c r="A25" s="40"/>
      <c r="B25" s="41"/>
      <c r="C25" s="40"/>
      <c r="D25" s="32"/>
      <c r="E25" s="32"/>
      <c r="F25" s="42"/>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65"/>
      <c r="H26" s="69"/>
      <c r="I26" s="65"/>
      <c r="J26" s="36"/>
      <c r="K26" s="61">
        <f>IFERROR((I26-G26)/G26,0)</f>
        <v>0</v>
      </c>
      <c r="L26" s="36"/>
      <c r="M26" s="63"/>
      <c r="N26" s="39"/>
    </row>
    <row r="27" spans="1:33" s="17" customFormat="1" ht="5.15" customHeight="1" x14ac:dyDescent="0.65">
      <c r="A27" s="40"/>
      <c r="B27" s="41"/>
      <c r="C27" s="40"/>
      <c r="D27" s="32"/>
      <c r="E27" s="32"/>
      <c r="F27" s="42"/>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65"/>
      <c r="H28" s="69"/>
      <c r="I28" s="65"/>
      <c r="J28" s="36"/>
      <c r="K28" s="61">
        <f>IFERROR((I28-G28)/G28,0)</f>
        <v>0</v>
      </c>
      <c r="L28" s="36"/>
      <c r="M28" s="63"/>
      <c r="N28" s="39"/>
    </row>
    <row r="29" spans="1:33" s="17" customFormat="1" ht="5.15" customHeight="1" x14ac:dyDescent="0.65">
      <c r="A29" s="40"/>
      <c r="B29" s="41"/>
      <c r="C29" s="40"/>
      <c r="D29" s="32"/>
      <c r="E29" s="32"/>
      <c r="F29" s="42"/>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65"/>
      <c r="H30" s="69"/>
      <c r="I30" s="65"/>
      <c r="J30" s="36"/>
      <c r="K30" s="61">
        <f>IFERROR((I30-G30)/G30,0)</f>
        <v>0</v>
      </c>
      <c r="L30" s="36"/>
      <c r="M30" s="63"/>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65"/>
      <c r="H39" s="60"/>
      <c r="I39" s="65"/>
      <c r="J39" s="36"/>
      <c r="K39" s="61">
        <f>IFERROR(I39/G39,0)</f>
        <v>0</v>
      </c>
      <c r="L39" s="36"/>
      <c r="M39" s="63"/>
      <c r="N39" s="39"/>
    </row>
    <row r="40" spans="1:33" s="17" customFormat="1" ht="5.15" customHeight="1" x14ac:dyDescent="0.65">
      <c r="A40" s="40"/>
      <c r="B40" s="41"/>
      <c r="C40" s="40"/>
      <c r="D40" s="32"/>
      <c r="E40" s="32"/>
      <c r="F40" s="42"/>
      <c r="G40" s="68"/>
      <c r="H40" s="62"/>
      <c r="I40" s="66"/>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65"/>
      <c r="H41" s="60"/>
      <c r="I41" s="65"/>
      <c r="J41" s="36"/>
      <c r="K41" s="61">
        <f>IFERROR(I41/G41,0)</f>
        <v>0</v>
      </c>
      <c r="L41" s="36"/>
      <c r="M41" s="63"/>
      <c r="N41" s="39"/>
    </row>
    <row r="42" spans="1:33" s="17" customFormat="1" ht="5.15" customHeight="1" x14ac:dyDescent="0.65">
      <c r="A42" s="40"/>
      <c r="B42" s="41"/>
      <c r="C42" s="40"/>
      <c r="D42" s="32"/>
      <c r="E42" s="32"/>
      <c r="F42" s="42"/>
      <c r="G42" s="68"/>
      <c r="H42" s="62"/>
      <c r="I42" s="66"/>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65"/>
      <c r="H43" s="60"/>
      <c r="I43" s="65"/>
      <c r="J43" s="36"/>
      <c r="K43" s="61">
        <f>IFERROR(I43/G43,0)</f>
        <v>0</v>
      </c>
      <c r="L43" s="36"/>
      <c r="M43" s="63"/>
      <c r="N43" s="39"/>
    </row>
    <row r="44" spans="1:33" s="17" customFormat="1" ht="5.15" customHeight="1" x14ac:dyDescent="0.65">
      <c r="A44" s="40"/>
      <c r="B44" s="41"/>
      <c r="C44" s="40"/>
      <c r="D44" s="32"/>
      <c r="E44" s="32"/>
      <c r="F44" s="42"/>
      <c r="G44" s="68"/>
      <c r="H44" s="62"/>
      <c r="I44" s="66"/>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65"/>
      <c r="H45" s="60"/>
      <c r="I45" s="65"/>
      <c r="J45" s="36"/>
      <c r="K45" s="61">
        <f>IFERROR(I45/G45,0)</f>
        <v>0</v>
      </c>
      <c r="L45" s="36"/>
      <c r="M45" s="63"/>
      <c r="N45" s="39"/>
    </row>
    <row r="46" spans="1:33" s="17" customFormat="1" ht="5.15" customHeight="1" x14ac:dyDescent="0.65">
      <c r="A46" s="40"/>
      <c r="B46" s="41"/>
      <c r="C46" s="40"/>
      <c r="D46" s="32"/>
      <c r="E46" s="32"/>
      <c r="F46" s="42"/>
      <c r="G46" s="68"/>
      <c r="H46" s="62"/>
      <c r="I46" s="66"/>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65"/>
      <c r="H47" s="60"/>
      <c r="I47" s="65"/>
      <c r="J47" s="36"/>
      <c r="K47" s="61">
        <f>IFERROR(I47/G47,0)</f>
        <v>0</v>
      </c>
      <c r="L47" s="36"/>
      <c r="M47" s="63"/>
      <c r="N47" s="39"/>
    </row>
    <row r="48" spans="1:33" s="17" customFormat="1" ht="5.15" customHeight="1" x14ac:dyDescent="0.65">
      <c r="A48" s="40"/>
      <c r="B48" s="41"/>
      <c r="C48" s="40"/>
      <c r="D48" s="32"/>
      <c r="E48" s="32"/>
      <c r="F48" s="42"/>
      <c r="G48" s="68"/>
      <c r="H48" s="62"/>
      <c r="I48" s="67"/>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65"/>
      <c r="H49" s="60"/>
      <c r="I49" s="65"/>
      <c r="J49" s="36"/>
      <c r="K49" s="61">
        <f>IFERROR(I49/G49,0)</f>
        <v>0</v>
      </c>
      <c r="L49" s="36"/>
      <c r="M49" s="63"/>
      <c r="N49" s="39"/>
    </row>
    <row r="50" spans="1:33" s="17" customFormat="1" ht="5.15" customHeight="1" x14ac:dyDescent="0.65">
      <c r="A50" s="40"/>
      <c r="B50" s="41"/>
      <c r="C50" s="40"/>
      <c r="D50" s="32"/>
      <c r="E50" s="32"/>
      <c r="F50" s="42"/>
      <c r="G50" s="68"/>
      <c r="H50" s="62"/>
      <c r="I50" s="66"/>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65"/>
      <c r="H51" s="60"/>
      <c r="I51" s="65"/>
      <c r="J51" s="36"/>
      <c r="K51" s="61">
        <f>IFERROR(I51/G51,0)</f>
        <v>0</v>
      </c>
      <c r="L51" s="36"/>
      <c r="M51" s="63"/>
      <c r="N51" s="39"/>
    </row>
    <row r="52" spans="1:33" s="17" customFormat="1" ht="5.15" customHeight="1" x14ac:dyDescent="0.65">
      <c r="A52" s="40"/>
      <c r="B52" s="41"/>
      <c r="C52" s="40"/>
      <c r="D52" s="32"/>
      <c r="E52" s="32"/>
      <c r="F52" s="42"/>
      <c r="G52" s="68"/>
      <c r="H52" s="62"/>
      <c r="I52" s="66"/>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65"/>
      <c r="H53" s="60"/>
      <c r="I53" s="65"/>
      <c r="J53" s="36"/>
      <c r="K53" s="61">
        <f>IFERROR(I53/G53,0)</f>
        <v>0</v>
      </c>
      <c r="L53" s="36"/>
      <c r="M53" s="63"/>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sheetProtection password="83AF" sheet="1" objects="1" scenarios="1"/>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horizontalDpi="0" verticalDpi="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AK55"/>
  <sheetViews>
    <sheetView workbookViewId="0">
      <selection activeCell="K51" sqref="K51"/>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11" t="str">
        <f>Summary!E8</f>
        <v>Chaffey</v>
      </c>
      <c r="F8" s="112"/>
      <c r="G8" s="112"/>
      <c r="H8" s="112"/>
      <c r="I8" s="112"/>
      <c r="J8" s="112"/>
      <c r="K8" s="113"/>
      <c r="L8" s="55"/>
      <c r="M8" s="55"/>
      <c r="N8" s="55"/>
      <c r="O8" s="55"/>
      <c r="P8" s="56"/>
      <c r="Q8" s="36"/>
      <c r="R8" s="56"/>
      <c r="S8" s="56"/>
      <c r="T8" s="56"/>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65"/>
      <c r="H18" s="69"/>
      <c r="I18" s="65"/>
      <c r="J18" s="36"/>
      <c r="K18" s="61">
        <f>IFERROR((I18-G18)/G18,0)</f>
        <v>0</v>
      </c>
      <c r="L18" s="36"/>
      <c r="M18" s="63"/>
      <c r="N18" s="39"/>
    </row>
    <row r="19" spans="1:33" s="17" customFormat="1" ht="5.15" customHeight="1" x14ac:dyDescent="0.65">
      <c r="A19" s="40"/>
      <c r="B19" s="41"/>
      <c r="C19" s="40"/>
      <c r="D19" s="32"/>
      <c r="E19" s="32"/>
      <c r="F19" s="42"/>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65"/>
      <c r="H20" s="69"/>
      <c r="I20" s="65"/>
      <c r="J20" s="36"/>
      <c r="K20" s="61">
        <f>IFERROR((I20-G20)/G20,0)</f>
        <v>0</v>
      </c>
      <c r="L20" s="36"/>
      <c r="M20" s="63"/>
      <c r="N20" s="39"/>
    </row>
    <row r="21" spans="1:33" s="17" customFormat="1" ht="5.15" customHeight="1" x14ac:dyDescent="0.65">
      <c r="A21" s="40"/>
      <c r="B21" s="41"/>
      <c r="C21" s="40"/>
      <c r="D21" s="32"/>
      <c r="E21" s="32"/>
      <c r="F21" s="42"/>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65"/>
      <c r="H22" s="69"/>
      <c r="I22" s="65"/>
      <c r="J22" s="36"/>
      <c r="K22" s="61">
        <f>IFERROR((I22-G22)/G22,0)</f>
        <v>0</v>
      </c>
      <c r="L22" s="36"/>
      <c r="M22" s="63"/>
      <c r="N22" s="39"/>
    </row>
    <row r="23" spans="1:33" s="17" customFormat="1" ht="5.15" customHeight="1" x14ac:dyDescent="0.65">
      <c r="A23" s="40"/>
      <c r="B23" s="41"/>
      <c r="C23" s="40"/>
      <c r="D23" s="32"/>
      <c r="E23" s="32"/>
      <c r="F23" s="42"/>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65"/>
      <c r="H24" s="69"/>
      <c r="I24" s="65"/>
      <c r="J24" s="36"/>
      <c r="K24" s="61">
        <f>IFERROR((I24-G24)/G24,0)</f>
        <v>0</v>
      </c>
      <c r="L24" s="36"/>
      <c r="M24" s="63"/>
      <c r="N24" s="39"/>
    </row>
    <row r="25" spans="1:33" s="17" customFormat="1" ht="5.15" customHeight="1" x14ac:dyDescent="0.65">
      <c r="A25" s="40"/>
      <c r="B25" s="41"/>
      <c r="C25" s="40"/>
      <c r="D25" s="32"/>
      <c r="E25" s="32"/>
      <c r="F25" s="42"/>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65"/>
      <c r="H26" s="69"/>
      <c r="I26" s="65"/>
      <c r="J26" s="36"/>
      <c r="K26" s="61">
        <f>IFERROR((I26-G26)/G26,0)</f>
        <v>0</v>
      </c>
      <c r="L26" s="36"/>
      <c r="M26" s="63"/>
      <c r="N26" s="39"/>
    </row>
    <row r="27" spans="1:33" s="17" customFormat="1" ht="5.15" customHeight="1" x14ac:dyDescent="0.65">
      <c r="A27" s="40"/>
      <c r="B27" s="41"/>
      <c r="C27" s="40"/>
      <c r="D27" s="32"/>
      <c r="E27" s="32"/>
      <c r="F27" s="42"/>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65"/>
      <c r="H28" s="69"/>
      <c r="I28" s="65"/>
      <c r="J28" s="36"/>
      <c r="K28" s="61">
        <f>IFERROR((I28-G28)/G28,0)</f>
        <v>0</v>
      </c>
      <c r="L28" s="36"/>
      <c r="M28" s="63"/>
      <c r="N28" s="39"/>
    </row>
    <row r="29" spans="1:33" s="17" customFormat="1" ht="5.15" customHeight="1" x14ac:dyDescent="0.65">
      <c r="A29" s="40"/>
      <c r="B29" s="41"/>
      <c r="C29" s="40"/>
      <c r="D29" s="32"/>
      <c r="E29" s="32"/>
      <c r="F29" s="42"/>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65"/>
      <c r="H30" s="69"/>
      <c r="I30" s="65"/>
      <c r="J30" s="36"/>
      <c r="K30" s="61">
        <f>IFERROR((I30-G30)/G30,0)</f>
        <v>0</v>
      </c>
      <c r="L30" s="36"/>
      <c r="M30" s="63"/>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65"/>
      <c r="H39" s="60"/>
      <c r="I39" s="65"/>
      <c r="J39" s="36"/>
      <c r="K39" s="61">
        <f>IFERROR(I39/G39,0)</f>
        <v>0</v>
      </c>
      <c r="L39" s="36"/>
      <c r="M39" s="63"/>
      <c r="N39" s="39"/>
    </row>
    <row r="40" spans="1:33" s="17" customFormat="1" ht="5.15" customHeight="1" x14ac:dyDescent="0.65">
      <c r="A40" s="40"/>
      <c r="B40" s="41"/>
      <c r="C40" s="40"/>
      <c r="D40" s="32"/>
      <c r="E40" s="32"/>
      <c r="F40" s="42"/>
      <c r="G40" s="68"/>
      <c r="H40" s="62"/>
      <c r="I40" s="66"/>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65"/>
      <c r="H41" s="60"/>
      <c r="I41" s="65"/>
      <c r="J41" s="36"/>
      <c r="K41" s="61">
        <f>IFERROR(I41/G41,0)</f>
        <v>0</v>
      </c>
      <c r="L41" s="36"/>
      <c r="M41" s="63"/>
      <c r="N41" s="39"/>
    </row>
    <row r="42" spans="1:33" s="17" customFormat="1" ht="5.15" customHeight="1" x14ac:dyDescent="0.65">
      <c r="A42" s="40"/>
      <c r="B42" s="41"/>
      <c r="C42" s="40"/>
      <c r="D42" s="32"/>
      <c r="E42" s="32"/>
      <c r="F42" s="42"/>
      <c r="G42" s="68"/>
      <c r="H42" s="62"/>
      <c r="I42" s="66"/>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65"/>
      <c r="H43" s="60"/>
      <c r="I43" s="65"/>
      <c r="J43" s="36"/>
      <c r="K43" s="61">
        <f>IFERROR(I43/G43,0)</f>
        <v>0</v>
      </c>
      <c r="L43" s="36"/>
      <c r="M43" s="63"/>
      <c r="N43" s="39"/>
    </row>
    <row r="44" spans="1:33" s="17" customFormat="1" ht="5.15" customHeight="1" x14ac:dyDescent="0.65">
      <c r="A44" s="40"/>
      <c r="B44" s="41"/>
      <c r="C44" s="40"/>
      <c r="D44" s="32"/>
      <c r="E44" s="32"/>
      <c r="F44" s="42"/>
      <c r="G44" s="68"/>
      <c r="H44" s="62"/>
      <c r="I44" s="66"/>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65"/>
      <c r="H45" s="60"/>
      <c r="I45" s="65"/>
      <c r="J45" s="36"/>
      <c r="K45" s="61">
        <f>IFERROR(I45/G45,0)</f>
        <v>0</v>
      </c>
      <c r="L45" s="36"/>
      <c r="M45" s="63"/>
      <c r="N45" s="39"/>
    </row>
    <row r="46" spans="1:33" s="17" customFormat="1" ht="5.15" customHeight="1" x14ac:dyDescent="0.65">
      <c r="A46" s="40"/>
      <c r="B46" s="41"/>
      <c r="C46" s="40"/>
      <c r="D46" s="32"/>
      <c r="E46" s="32"/>
      <c r="F46" s="42"/>
      <c r="G46" s="68"/>
      <c r="H46" s="62"/>
      <c r="I46" s="66"/>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65"/>
      <c r="H47" s="60"/>
      <c r="I47" s="65"/>
      <c r="J47" s="36"/>
      <c r="K47" s="61">
        <f>IFERROR(I47/G47,0)</f>
        <v>0</v>
      </c>
      <c r="L47" s="36"/>
      <c r="M47" s="63"/>
      <c r="N47" s="39"/>
    </row>
    <row r="48" spans="1:33" s="17" customFormat="1" ht="5.15" customHeight="1" x14ac:dyDescent="0.65">
      <c r="A48" s="40"/>
      <c r="B48" s="41"/>
      <c r="C48" s="40"/>
      <c r="D48" s="32"/>
      <c r="E48" s="32"/>
      <c r="F48" s="42"/>
      <c r="G48" s="68"/>
      <c r="H48" s="62"/>
      <c r="I48" s="67"/>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65"/>
      <c r="H49" s="60"/>
      <c r="I49" s="65"/>
      <c r="J49" s="36"/>
      <c r="K49" s="61">
        <f>IFERROR(I49/G49,0)</f>
        <v>0</v>
      </c>
      <c r="L49" s="36"/>
      <c r="M49" s="63"/>
      <c r="N49" s="39"/>
    </row>
    <row r="50" spans="1:33" s="17" customFormat="1" ht="5.15" customHeight="1" x14ac:dyDescent="0.65">
      <c r="A50" s="40"/>
      <c r="B50" s="41"/>
      <c r="C50" s="40"/>
      <c r="D50" s="32"/>
      <c r="E50" s="32"/>
      <c r="F50" s="42"/>
      <c r="G50" s="68"/>
      <c r="H50" s="62"/>
      <c r="I50" s="66"/>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65"/>
      <c r="H51" s="60"/>
      <c r="I51" s="65"/>
      <c r="J51" s="36"/>
      <c r="K51" s="61">
        <f>IFERROR(I51/G51,0)</f>
        <v>0</v>
      </c>
      <c r="L51" s="36"/>
      <c r="M51" s="63"/>
      <c r="N51" s="39"/>
    </row>
    <row r="52" spans="1:33" s="17" customFormat="1" ht="5.15" customHeight="1" x14ac:dyDescent="0.65">
      <c r="A52" s="40"/>
      <c r="B52" s="41"/>
      <c r="C52" s="40"/>
      <c r="D52" s="32"/>
      <c r="E52" s="32"/>
      <c r="F52" s="42"/>
      <c r="G52" s="68"/>
      <c r="H52" s="62"/>
      <c r="I52" s="66"/>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65"/>
      <c r="H53" s="60"/>
      <c r="I53" s="65"/>
      <c r="J53" s="36"/>
      <c r="K53" s="61">
        <f>IFERROR(I53/G53,0)</f>
        <v>0</v>
      </c>
      <c r="L53" s="36"/>
      <c r="M53" s="63"/>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sheetProtection password="83AF" sheet="1" objects="1" scenarios="1"/>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horizontalDpi="0" verticalDpi="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2:AK55"/>
  <sheetViews>
    <sheetView workbookViewId="0">
      <selection activeCell="K51" sqref="K51"/>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11" t="str">
        <f>Summary!E8</f>
        <v>Chaffey</v>
      </c>
      <c r="F8" s="112"/>
      <c r="G8" s="112"/>
      <c r="H8" s="112"/>
      <c r="I8" s="112"/>
      <c r="J8" s="112"/>
      <c r="K8" s="113"/>
      <c r="L8" s="55"/>
      <c r="M8" s="55"/>
      <c r="N8" s="55"/>
      <c r="O8" s="55"/>
      <c r="P8" s="56"/>
      <c r="Q8" s="36"/>
      <c r="R8" s="56"/>
      <c r="S8" s="56"/>
      <c r="T8" s="56"/>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65"/>
      <c r="H18" s="69"/>
      <c r="I18" s="65"/>
      <c r="J18" s="36"/>
      <c r="K18" s="61">
        <f>IFERROR((I18-G18)/G18,0)</f>
        <v>0</v>
      </c>
      <c r="L18" s="36"/>
      <c r="M18" s="63"/>
      <c r="N18" s="39"/>
    </row>
    <row r="19" spans="1:33" s="17" customFormat="1" ht="5.15" customHeight="1" x14ac:dyDescent="0.65">
      <c r="A19" s="40"/>
      <c r="B19" s="41"/>
      <c r="C19" s="40"/>
      <c r="D19" s="32"/>
      <c r="E19" s="32"/>
      <c r="F19" s="42"/>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65"/>
      <c r="H20" s="69"/>
      <c r="I20" s="65"/>
      <c r="J20" s="36"/>
      <c r="K20" s="61">
        <f>IFERROR((I20-G20)/G20,0)</f>
        <v>0</v>
      </c>
      <c r="L20" s="36"/>
      <c r="M20" s="63"/>
      <c r="N20" s="39"/>
    </row>
    <row r="21" spans="1:33" s="17" customFormat="1" ht="5.15" customHeight="1" x14ac:dyDescent="0.65">
      <c r="A21" s="40"/>
      <c r="B21" s="41"/>
      <c r="C21" s="40"/>
      <c r="D21" s="32"/>
      <c r="E21" s="32"/>
      <c r="F21" s="42"/>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65"/>
      <c r="H22" s="69"/>
      <c r="I22" s="65"/>
      <c r="J22" s="36"/>
      <c r="K22" s="61">
        <f>IFERROR((I22-G22)/G22,0)</f>
        <v>0</v>
      </c>
      <c r="L22" s="36"/>
      <c r="M22" s="63"/>
      <c r="N22" s="39"/>
    </row>
    <row r="23" spans="1:33" s="17" customFormat="1" ht="5.15" customHeight="1" x14ac:dyDescent="0.65">
      <c r="A23" s="40"/>
      <c r="B23" s="41"/>
      <c r="C23" s="40"/>
      <c r="D23" s="32"/>
      <c r="E23" s="32"/>
      <c r="F23" s="42"/>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65"/>
      <c r="H24" s="69"/>
      <c r="I24" s="65"/>
      <c r="J24" s="36"/>
      <c r="K24" s="61">
        <f>IFERROR((I24-G24)/G24,0)</f>
        <v>0</v>
      </c>
      <c r="L24" s="36"/>
      <c r="M24" s="63"/>
      <c r="N24" s="39"/>
    </row>
    <row r="25" spans="1:33" s="17" customFormat="1" ht="5.15" customHeight="1" x14ac:dyDescent="0.65">
      <c r="A25" s="40"/>
      <c r="B25" s="41"/>
      <c r="C25" s="40"/>
      <c r="D25" s="32"/>
      <c r="E25" s="32"/>
      <c r="F25" s="42"/>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65"/>
      <c r="H26" s="69"/>
      <c r="I26" s="65"/>
      <c r="J26" s="36"/>
      <c r="K26" s="61">
        <f>IFERROR((I26-G26)/G26,0)</f>
        <v>0</v>
      </c>
      <c r="L26" s="36"/>
      <c r="M26" s="63"/>
      <c r="N26" s="39"/>
    </row>
    <row r="27" spans="1:33" s="17" customFormat="1" ht="5.15" customHeight="1" x14ac:dyDescent="0.65">
      <c r="A27" s="40"/>
      <c r="B27" s="41"/>
      <c r="C27" s="40"/>
      <c r="D27" s="32"/>
      <c r="E27" s="32"/>
      <c r="F27" s="42"/>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65"/>
      <c r="H28" s="69"/>
      <c r="I28" s="65"/>
      <c r="J28" s="36"/>
      <c r="K28" s="61">
        <f>IFERROR((I28-G28)/G28,0)</f>
        <v>0</v>
      </c>
      <c r="L28" s="36"/>
      <c r="M28" s="63"/>
      <c r="N28" s="39"/>
    </row>
    <row r="29" spans="1:33" s="17" customFormat="1" ht="5.15" customHeight="1" x14ac:dyDescent="0.65">
      <c r="A29" s="40"/>
      <c r="B29" s="41"/>
      <c r="C29" s="40"/>
      <c r="D29" s="32"/>
      <c r="E29" s="32"/>
      <c r="F29" s="42"/>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65"/>
      <c r="H30" s="69"/>
      <c r="I30" s="65"/>
      <c r="J30" s="36"/>
      <c r="K30" s="61">
        <f>IFERROR((I30-G30)/G30,0)</f>
        <v>0</v>
      </c>
      <c r="L30" s="36"/>
      <c r="M30" s="63"/>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65"/>
      <c r="H39" s="60"/>
      <c r="I39" s="65"/>
      <c r="J39" s="36"/>
      <c r="K39" s="61">
        <f>IFERROR(I39/G39,0)</f>
        <v>0</v>
      </c>
      <c r="L39" s="36"/>
      <c r="M39" s="63"/>
      <c r="N39" s="39"/>
    </row>
    <row r="40" spans="1:33" s="17" customFormat="1" ht="5.15" customHeight="1" x14ac:dyDescent="0.65">
      <c r="A40" s="40"/>
      <c r="B40" s="41"/>
      <c r="C40" s="40"/>
      <c r="D40" s="32"/>
      <c r="E40" s="32"/>
      <c r="F40" s="42"/>
      <c r="G40" s="68"/>
      <c r="H40" s="62"/>
      <c r="I40" s="66"/>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65"/>
      <c r="H41" s="60"/>
      <c r="I41" s="65"/>
      <c r="J41" s="36"/>
      <c r="K41" s="61">
        <f>IFERROR(I41/G41,0)</f>
        <v>0</v>
      </c>
      <c r="L41" s="36"/>
      <c r="M41" s="63"/>
      <c r="N41" s="39"/>
    </row>
    <row r="42" spans="1:33" s="17" customFormat="1" ht="5.15" customHeight="1" x14ac:dyDescent="0.65">
      <c r="A42" s="40"/>
      <c r="B42" s="41"/>
      <c r="C42" s="40"/>
      <c r="D42" s="32"/>
      <c r="E42" s="32"/>
      <c r="F42" s="42"/>
      <c r="G42" s="68"/>
      <c r="H42" s="62"/>
      <c r="I42" s="66"/>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65"/>
      <c r="H43" s="60"/>
      <c r="I43" s="65"/>
      <c r="J43" s="36"/>
      <c r="K43" s="61">
        <f>IFERROR(I43/G43,0)</f>
        <v>0</v>
      </c>
      <c r="L43" s="36"/>
      <c r="M43" s="63"/>
      <c r="N43" s="39"/>
    </row>
    <row r="44" spans="1:33" s="17" customFormat="1" ht="5.15" customHeight="1" x14ac:dyDescent="0.65">
      <c r="A44" s="40"/>
      <c r="B44" s="41"/>
      <c r="C44" s="40"/>
      <c r="D44" s="32"/>
      <c r="E44" s="32"/>
      <c r="F44" s="42"/>
      <c r="G44" s="68"/>
      <c r="H44" s="62"/>
      <c r="I44" s="66"/>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65"/>
      <c r="H45" s="60"/>
      <c r="I45" s="65"/>
      <c r="J45" s="36"/>
      <c r="K45" s="61">
        <f>IFERROR(I45/G45,0)</f>
        <v>0</v>
      </c>
      <c r="L45" s="36"/>
      <c r="M45" s="63"/>
      <c r="N45" s="39"/>
    </row>
    <row r="46" spans="1:33" s="17" customFormat="1" ht="5.15" customHeight="1" x14ac:dyDescent="0.65">
      <c r="A46" s="40"/>
      <c r="B46" s="41"/>
      <c r="C46" s="40"/>
      <c r="D46" s="32"/>
      <c r="E46" s="32"/>
      <c r="F46" s="42"/>
      <c r="G46" s="68"/>
      <c r="H46" s="62"/>
      <c r="I46" s="66"/>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65"/>
      <c r="H47" s="60"/>
      <c r="I47" s="65"/>
      <c r="J47" s="36"/>
      <c r="K47" s="61">
        <f>IFERROR(I47/G47,0)</f>
        <v>0</v>
      </c>
      <c r="L47" s="36"/>
      <c r="M47" s="63"/>
      <c r="N47" s="39"/>
    </row>
    <row r="48" spans="1:33" s="17" customFormat="1" ht="5.15" customHeight="1" x14ac:dyDescent="0.65">
      <c r="A48" s="40"/>
      <c r="B48" s="41"/>
      <c r="C48" s="40"/>
      <c r="D48" s="32"/>
      <c r="E48" s="32"/>
      <c r="F48" s="42"/>
      <c r="G48" s="68"/>
      <c r="H48" s="62"/>
      <c r="I48" s="67"/>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65"/>
      <c r="H49" s="60"/>
      <c r="I49" s="65"/>
      <c r="J49" s="36"/>
      <c r="K49" s="61">
        <f>IFERROR(I49/G49,0)</f>
        <v>0</v>
      </c>
      <c r="L49" s="36"/>
      <c r="M49" s="63"/>
      <c r="N49" s="39"/>
    </row>
    <row r="50" spans="1:33" s="17" customFormat="1" ht="5.15" customHeight="1" x14ac:dyDescent="0.65">
      <c r="A50" s="40"/>
      <c r="B50" s="41"/>
      <c r="C50" s="40"/>
      <c r="D50" s="32"/>
      <c r="E50" s="32"/>
      <c r="F50" s="42"/>
      <c r="G50" s="68"/>
      <c r="H50" s="62"/>
      <c r="I50" s="66"/>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65"/>
      <c r="H51" s="60"/>
      <c r="I51" s="65"/>
      <c r="J51" s="36"/>
      <c r="K51" s="61">
        <f>IFERROR(I51/G51,0)</f>
        <v>0</v>
      </c>
      <c r="L51" s="36"/>
      <c r="M51" s="63"/>
      <c r="N51" s="39"/>
    </row>
    <row r="52" spans="1:33" s="17" customFormat="1" ht="5.15" customHeight="1" x14ac:dyDescent="0.65">
      <c r="A52" s="40"/>
      <c r="B52" s="41"/>
      <c r="C52" s="40"/>
      <c r="D52" s="32"/>
      <c r="E52" s="32"/>
      <c r="F52" s="42"/>
      <c r="G52" s="68"/>
      <c r="H52" s="62"/>
      <c r="I52" s="66"/>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65"/>
      <c r="H53" s="60"/>
      <c r="I53" s="65"/>
      <c r="J53" s="36"/>
      <c r="K53" s="61">
        <f>IFERROR(I53/G53,0)</f>
        <v>0</v>
      </c>
      <c r="L53" s="36"/>
      <c r="M53" s="63"/>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sheetProtection password="83AF" sheet="1" objects="1" scenarios="1"/>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horizontalDpi="0" verticalDpi="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K55"/>
  <sheetViews>
    <sheetView workbookViewId="0">
      <selection activeCell="K51" sqref="K51"/>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11" t="str">
        <f>Summary!E8</f>
        <v>Chaffey</v>
      </c>
      <c r="F8" s="112"/>
      <c r="G8" s="112"/>
      <c r="H8" s="112"/>
      <c r="I8" s="112"/>
      <c r="J8" s="112"/>
      <c r="K8" s="113"/>
      <c r="L8" s="55"/>
      <c r="M8" s="55"/>
      <c r="N8" s="55"/>
      <c r="O8" s="55"/>
      <c r="P8" s="56"/>
      <c r="Q8" s="36"/>
      <c r="R8" s="56"/>
      <c r="S8" s="56"/>
      <c r="T8" s="56"/>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65"/>
      <c r="H18" s="69"/>
      <c r="I18" s="65"/>
      <c r="J18" s="36"/>
      <c r="K18" s="61">
        <f>IFERROR((I18-G18)/G18,0)</f>
        <v>0</v>
      </c>
      <c r="L18" s="36"/>
      <c r="M18" s="63"/>
      <c r="N18" s="39"/>
    </row>
    <row r="19" spans="1:33" s="17" customFormat="1" ht="5.15" customHeight="1" x14ac:dyDescent="0.65">
      <c r="A19" s="40"/>
      <c r="B19" s="41"/>
      <c r="C19" s="40"/>
      <c r="D19" s="32"/>
      <c r="E19" s="32"/>
      <c r="F19" s="42"/>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65"/>
      <c r="H20" s="69"/>
      <c r="I20" s="65"/>
      <c r="J20" s="36"/>
      <c r="K20" s="61">
        <f>IFERROR((I20-G20)/G20,0)</f>
        <v>0</v>
      </c>
      <c r="L20" s="36"/>
      <c r="M20" s="63"/>
      <c r="N20" s="39"/>
    </row>
    <row r="21" spans="1:33" s="17" customFormat="1" ht="5.15" customHeight="1" x14ac:dyDescent="0.65">
      <c r="A21" s="40"/>
      <c r="B21" s="41"/>
      <c r="C21" s="40"/>
      <c r="D21" s="32"/>
      <c r="E21" s="32"/>
      <c r="F21" s="42"/>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65"/>
      <c r="H22" s="69"/>
      <c r="I22" s="65"/>
      <c r="J22" s="36"/>
      <c r="K22" s="61">
        <f>IFERROR((I22-G22)/G22,0)</f>
        <v>0</v>
      </c>
      <c r="L22" s="36"/>
      <c r="M22" s="63"/>
      <c r="N22" s="39"/>
    </row>
    <row r="23" spans="1:33" s="17" customFormat="1" ht="5.15" customHeight="1" x14ac:dyDescent="0.65">
      <c r="A23" s="40"/>
      <c r="B23" s="41"/>
      <c r="C23" s="40"/>
      <c r="D23" s="32"/>
      <c r="E23" s="32"/>
      <c r="F23" s="42"/>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65"/>
      <c r="H24" s="69"/>
      <c r="I24" s="65"/>
      <c r="J24" s="36"/>
      <c r="K24" s="61">
        <f>IFERROR((I24-G24)/G24,0)</f>
        <v>0</v>
      </c>
      <c r="L24" s="36"/>
      <c r="M24" s="63"/>
      <c r="N24" s="39"/>
    </row>
    <row r="25" spans="1:33" s="17" customFormat="1" ht="5.15" customHeight="1" x14ac:dyDescent="0.65">
      <c r="A25" s="40"/>
      <c r="B25" s="41"/>
      <c r="C25" s="40"/>
      <c r="D25" s="32"/>
      <c r="E25" s="32"/>
      <c r="F25" s="42"/>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65"/>
      <c r="H26" s="69"/>
      <c r="I26" s="65"/>
      <c r="J26" s="36"/>
      <c r="K26" s="61">
        <f>IFERROR((I26-G26)/G26,0)</f>
        <v>0</v>
      </c>
      <c r="L26" s="36"/>
      <c r="M26" s="63"/>
      <c r="N26" s="39"/>
    </row>
    <row r="27" spans="1:33" s="17" customFormat="1" ht="5.15" customHeight="1" x14ac:dyDescent="0.65">
      <c r="A27" s="40"/>
      <c r="B27" s="41"/>
      <c r="C27" s="40"/>
      <c r="D27" s="32"/>
      <c r="E27" s="32"/>
      <c r="F27" s="42"/>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65"/>
      <c r="H28" s="69"/>
      <c r="I28" s="65"/>
      <c r="J28" s="36"/>
      <c r="K28" s="61">
        <f>IFERROR((I28-G28)/G28,0)</f>
        <v>0</v>
      </c>
      <c r="L28" s="36"/>
      <c r="M28" s="63"/>
      <c r="N28" s="39"/>
    </row>
    <row r="29" spans="1:33" s="17" customFormat="1" ht="5.15" customHeight="1" x14ac:dyDescent="0.65">
      <c r="A29" s="40"/>
      <c r="B29" s="41"/>
      <c r="C29" s="40"/>
      <c r="D29" s="32"/>
      <c r="E29" s="32"/>
      <c r="F29" s="42"/>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65"/>
      <c r="H30" s="69"/>
      <c r="I30" s="65"/>
      <c r="J30" s="36"/>
      <c r="K30" s="61">
        <f>IFERROR((I30-G30)/G30,0)</f>
        <v>0</v>
      </c>
      <c r="L30" s="36"/>
      <c r="M30" s="63"/>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65"/>
      <c r="H39" s="60"/>
      <c r="I39" s="65"/>
      <c r="J39" s="36"/>
      <c r="K39" s="61">
        <f>IFERROR(I39/G39,0)</f>
        <v>0</v>
      </c>
      <c r="L39" s="36"/>
      <c r="M39" s="63"/>
      <c r="N39" s="39"/>
    </row>
    <row r="40" spans="1:33" s="17" customFormat="1" ht="5.15" customHeight="1" x14ac:dyDescent="0.65">
      <c r="A40" s="40"/>
      <c r="B40" s="41"/>
      <c r="C40" s="40"/>
      <c r="D40" s="32"/>
      <c r="E40" s="32"/>
      <c r="F40" s="42"/>
      <c r="G40" s="68"/>
      <c r="H40" s="62"/>
      <c r="I40" s="66"/>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65"/>
      <c r="H41" s="60"/>
      <c r="I41" s="65"/>
      <c r="J41" s="36"/>
      <c r="K41" s="61">
        <f>IFERROR(I41/G41,0)</f>
        <v>0</v>
      </c>
      <c r="L41" s="36"/>
      <c r="M41" s="63"/>
      <c r="N41" s="39"/>
    </row>
    <row r="42" spans="1:33" s="17" customFormat="1" ht="5.15" customHeight="1" x14ac:dyDescent="0.65">
      <c r="A42" s="40"/>
      <c r="B42" s="41"/>
      <c r="C42" s="40"/>
      <c r="D42" s="32"/>
      <c r="E42" s="32"/>
      <c r="F42" s="42"/>
      <c r="G42" s="68"/>
      <c r="H42" s="62"/>
      <c r="I42" s="66"/>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65"/>
      <c r="H43" s="60"/>
      <c r="I43" s="65"/>
      <c r="J43" s="36"/>
      <c r="K43" s="61">
        <f>IFERROR(I43/G43,0)</f>
        <v>0</v>
      </c>
      <c r="L43" s="36"/>
      <c r="M43" s="63"/>
      <c r="N43" s="39"/>
    </row>
    <row r="44" spans="1:33" s="17" customFormat="1" ht="5.15" customHeight="1" x14ac:dyDescent="0.65">
      <c r="A44" s="40"/>
      <c r="B44" s="41"/>
      <c r="C44" s="40"/>
      <c r="D44" s="32"/>
      <c r="E44" s="32"/>
      <c r="F44" s="42"/>
      <c r="G44" s="68"/>
      <c r="H44" s="62"/>
      <c r="I44" s="66"/>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65"/>
      <c r="H45" s="60"/>
      <c r="I45" s="65"/>
      <c r="J45" s="36"/>
      <c r="K45" s="61">
        <f>IFERROR(I45/G45,0)</f>
        <v>0</v>
      </c>
      <c r="L45" s="36"/>
      <c r="M45" s="63"/>
      <c r="N45" s="39"/>
    </row>
    <row r="46" spans="1:33" s="17" customFormat="1" ht="5.15" customHeight="1" x14ac:dyDescent="0.65">
      <c r="A46" s="40"/>
      <c r="B46" s="41"/>
      <c r="C46" s="40"/>
      <c r="D46" s="32"/>
      <c r="E46" s="32"/>
      <c r="F46" s="42"/>
      <c r="G46" s="68"/>
      <c r="H46" s="62"/>
      <c r="I46" s="66"/>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65"/>
      <c r="H47" s="60"/>
      <c r="I47" s="65"/>
      <c r="J47" s="36"/>
      <c r="K47" s="61">
        <f>IFERROR(I47/G47,0)</f>
        <v>0</v>
      </c>
      <c r="L47" s="36"/>
      <c r="M47" s="63"/>
      <c r="N47" s="39"/>
    </row>
    <row r="48" spans="1:33" s="17" customFormat="1" ht="5.15" customHeight="1" x14ac:dyDescent="0.65">
      <c r="A48" s="40"/>
      <c r="B48" s="41"/>
      <c r="C48" s="40"/>
      <c r="D48" s="32"/>
      <c r="E48" s="32"/>
      <c r="F48" s="42"/>
      <c r="G48" s="68"/>
      <c r="H48" s="62"/>
      <c r="I48" s="67"/>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65"/>
      <c r="H49" s="60"/>
      <c r="I49" s="65"/>
      <c r="J49" s="36"/>
      <c r="K49" s="61">
        <f>IFERROR(I49/G49,0)</f>
        <v>0</v>
      </c>
      <c r="L49" s="36"/>
      <c r="M49" s="63"/>
      <c r="N49" s="39"/>
    </row>
    <row r="50" spans="1:33" s="17" customFormat="1" ht="5.15" customHeight="1" x14ac:dyDescent="0.65">
      <c r="A50" s="40"/>
      <c r="B50" s="41"/>
      <c r="C50" s="40"/>
      <c r="D50" s="32"/>
      <c r="E50" s="32"/>
      <c r="F50" s="42"/>
      <c r="G50" s="68"/>
      <c r="H50" s="62"/>
      <c r="I50" s="66"/>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65"/>
      <c r="H51" s="60"/>
      <c r="I51" s="65"/>
      <c r="J51" s="36"/>
      <c r="K51" s="61">
        <f>IFERROR(I51/G51,0)</f>
        <v>0</v>
      </c>
      <c r="L51" s="36"/>
      <c r="M51" s="63"/>
      <c r="N51" s="39"/>
    </row>
    <row r="52" spans="1:33" s="17" customFormat="1" ht="5.15" customHeight="1" x14ac:dyDescent="0.65">
      <c r="A52" s="40"/>
      <c r="B52" s="41"/>
      <c r="C52" s="40"/>
      <c r="D52" s="32"/>
      <c r="E52" s="32"/>
      <c r="F52" s="42"/>
      <c r="G52" s="68"/>
      <c r="H52" s="62"/>
      <c r="I52" s="66"/>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65"/>
      <c r="H53" s="60"/>
      <c r="I53" s="65"/>
      <c r="J53" s="36"/>
      <c r="K53" s="61">
        <f>IFERROR(I53/G53,0)</f>
        <v>0</v>
      </c>
      <c r="L53" s="36"/>
      <c r="M53" s="63"/>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sheetProtection password="83AF" sheet="1" objects="1" scenarios="1"/>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horizontalDpi="0" verticalDpi="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K55"/>
  <sheetViews>
    <sheetView workbookViewId="0">
      <selection activeCell="K51" sqref="K51"/>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11" t="str">
        <f>Summary!E8</f>
        <v>Chaffey</v>
      </c>
      <c r="F8" s="112"/>
      <c r="G8" s="112"/>
      <c r="H8" s="112"/>
      <c r="I8" s="112"/>
      <c r="J8" s="112"/>
      <c r="K8" s="113"/>
      <c r="L8" s="55"/>
      <c r="M8" s="55"/>
      <c r="N8" s="55"/>
      <c r="O8" s="55"/>
      <c r="P8" s="56"/>
      <c r="Q8" s="36"/>
      <c r="R8" s="56"/>
      <c r="S8" s="56"/>
      <c r="T8" s="56"/>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65"/>
      <c r="H18" s="69"/>
      <c r="I18" s="65"/>
      <c r="J18" s="36"/>
      <c r="K18" s="61">
        <f>IFERROR((I18-G18)/G18,0)</f>
        <v>0</v>
      </c>
      <c r="L18" s="36"/>
      <c r="M18" s="63"/>
      <c r="N18" s="39"/>
    </row>
    <row r="19" spans="1:33" s="17" customFormat="1" ht="5.15" customHeight="1" x14ac:dyDescent="0.65">
      <c r="A19" s="40"/>
      <c r="B19" s="41"/>
      <c r="C19" s="40"/>
      <c r="D19" s="32"/>
      <c r="E19" s="32"/>
      <c r="F19" s="42"/>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65"/>
      <c r="H20" s="69"/>
      <c r="I20" s="65"/>
      <c r="J20" s="36"/>
      <c r="K20" s="61">
        <f>IFERROR((I20-G20)/G20,0)</f>
        <v>0</v>
      </c>
      <c r="L20" s="36"/>
      <c r="M20" s="63"/>
      <c r="N20" s="39"/>
    </row>
    <row r="21" spans="1:33" s="17" customFormat="1" ht="5.15" customHeight="1" x14ac:dyDescent="0.65">
      <c r="A21" s="40"/>
      <c r="B21" s="41"/>
      <c r="C21" s="40"/>
      <c r="D21" s="32"/>
      <c r="E21" s="32"/>
      <c r="F21" s="42"/>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65"/>
      <c r="H22" s="69"/>
      <c r="I22" s="65"/>
      <c r="J22" s="36"/>
      <c r="K22" s="61">
        <f>IFERROR((I22-G22)/G22,0)</f>
        <v>0</v>
      </c>
      <c r="L22" s="36"/>
      <c r="M22" s="63"/>
      <c r="N22" s="39"/>
    </row>
    <row r="23" spans="1:33" s="17" customFormat="1" ht="5.15" customHeight="1" x14ac:dyDescent="0.65">
      <c r="A23" s="40"/>
      <c r="B23" s="41"/>
      <c r="C23" s="40"/>
      <c r="D23" s="32"/>
      <c r="E23" s="32"/>
      <c r="F23" s="42"/>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65"/>
      <c r="H24" s="69"/>
      <c r="I24" s="65"/>
      <c r="J24" s="36"/>
      <c r="K24" s="61">
        <f>IFERROR((I24-G24)/G24,0)</f>
        <v>0</v>
      </c>
      <c r="L24" s="36"/>
      <c r="M24" s="63"/>
      <c r="N24" s="39"/>
    </row>
    <row r="25" spans="1:33" s="17" customFormat="1" ht="5.15" customHeight="1" x14ac:dyDescent="0.65">
      <c r="A25" s="40"/>
      <c r="B25" s="41"/>
      <c r="C25" s="40"/>
      <c r="D25" s="32"/>
      <c r="E25" s="32"/>
      <c r="F25" s="42"/>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65"/>
      <c r="H26" s="69"/>
      <c r="I26" s="65"/>
      <c r="J26" s="36"/>
      <c r="K26" s="61">
        <f>IFERROR((I26-G26)/G26,0)</f>
        <v>0</v>
      </c>
      <c r="L26" s="36"/>
      <c r="M26" s="63"/>
      <c r="N26" s="39"/>
    </row>
    <row r="27" spans="1:33" s="17" customFormat="1" ht="5.15" customHeight="1" x14ac:dyDescent="0.65">
      <c r="A27" s="40"/>
      <c r="B27" s="41"/>
      <c r="C27" s="40"/>
      <c r="D27" s="32"/>
      <c r="E27" s="32"/>
      <c r="F27" s="42"/>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65"/>
      <c r="H28" s="69"/>
      <c r="I28" s="65"/>
      <c r="J28" s="36"/>
      <c r="K28" s="61">
        <f>IFERROR((I28-G28)/G28,0)</f>
        <v>0</v>
      </c>
      <c r="L28" s="36"/>
      <c r="M28" s="63"/>
      <c r="N28" s="39"/>
    </row>
    <row r="29" spans="1:33" s="17" customFormat="1" ht="5.15" customHeight="1" x14ac:dyDescent="0.65">
      <c r="A29" s="40"/>
      <c r="B29" s="41"/>
      <c r="C29" s="40"/>
      <c r="D29" s="32"/>
      <c r="E29" s="32"/>
      <c r="F29" s="42"/>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65"/>
      <c r="H30" s="69"/>
      <c r="I30" s="65"/>
      <c r="J30" s="36"/>
      <c r="K30" s="61">
        <f>IFERROR((I30-G30)/G30,0)</f>
        <v>0</v>
      </c>
      <c r="L30" s="36"/>
      <c r="M30" s="63"/>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65"/>
      <c r="H39" s="60"/>
      <c r="I39" s="65"/>
      <c r="J39" s="36"/>
      <c r="K39" s="61">
        <f>IFERROR(I39/G39,0)</f>
        <v>0</v>
      </c>
      <c r="L39" s="36"/>
      <c r="M39" s="63"/>
      <c r="N39" s="39"/>
    </row>
    <row r="40" spans="1:33" s="17" customFormat="1" ht="5.15" customHeight="1" x14ac:dyDescent="0.65">
      <c r="A40" s="40"/>
      <c r="B40" s="41"/>
      <c r="C40" s="40"/>
      <c r="D40" s="32"/>
      <c r="E40" s="32"/>
      <c r="F40" s="42"/>
      <c r="G40" s="68"/>
      <c r="H40" s="62"/>
      <c r="I40" s="66"/>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65"/>
      <c r="H41" s="60"/>
      <c r="I41" s="65"/>
      <c r="J41" s="36"/>
      <c r="K41" s="61">
        <f>IFERROR(I41/G41,0)</f>
        <v>0</v>
      </c>
      <c r="L41" s="36"/>
      <c r="M41" s="63"/>
      <c r="N41" s="39"/>
    </row>
    <row r="42" spans="1:33" s="17" customFormat="1" ht="5.15" customHeight="1" x14ac:dyDescent="0.65">
      <c r="A42" s="40"/>
      <c r="B42" s="41"/>
      <c r="C42" s="40"/>
      <c r="D42" s="32"/>
      <c r="E42" s="32"/>
      <c r="F42" s="42"/>
      <c r="G42" s="68"/>
      <c r="H42" s="62"/>
      <c r="I42" s="66"/>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65"/>
      <c r="H43" s="60"/>
      <c r="I43" s="65"/>
      <c r="J43" s="36"/>
      <c r="K43" s="61">
        <f>IFERROR(I43/G43,0)</f>
        <v>0</v>
      </c>
      <c r="L43" s="36"/>
      <c r="M43" s="63"/>
      <c r="N43" s="39"/>
    </row>
    <row r="44" spans="1:33" s="17" customFormat="1" ht="5.15" customHeight="1" x14ac:dyDescent="0.65">
      <c r="A44" s="40"/>
      <c r="B44" s="41"/>
      <c r="C44" s="40"/>
      <c r="D44" s="32"/>
      <c r="E44" s="32"/>
      <c r="F44" s="42"/>
      <c r="G44" s="68"/>
      <c r="H44" s="62"/>
      <c r="I44" s="66"/>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65"/>
      <c r="H45" s="60"/>
      <c r="I45" s="65"/>
      <c r="J45" s="36"/>
      <c r="K45" s="61">
        <f>IFERROR(I45/G45,0)</f>
        <v>0</v>
      </c>
      <c r="L45" s="36"/>
      <c r="M45" s="63"/>
      <c r="N45" s="39"/>
    </row>
    <row r="46" spans="1:33" s="17" customFormat="1" ht="5.15" customHeight="1" x14ac:dyDescent="0.65">
      <c r="A46" s="40"/>
      <c r="B46" s="41"/>
      <c r="C46" s="40"/>
      <c r="D46" s="32"/>
      <c r="E46" s="32"/>
      <c r="F46" s="42"/>
      <c r="G46" s="68"/>
      <c r="H46" s="62"/>
      <c r="I46" s="66"/>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65"/>
      <c r="H47" s="60"/>
      <c r="I47" s="65"/>
      <c r="J47" s="36"/>
      <c r="K47" s="61">
        <f>IFERROR(I47/G47,0)</f>
        <v>0</v>
      </c>
      <c r="L47" s="36"/>
      <c r="M47" s="63"/>
      <c r="N47" s="39"/>
    </row>
    <row r="48" spans="1:33" s="17" customFormat="1" ht="5.15" customHeight="1" x14ac:dyDescent="0.65">
      <c r="A48" s="40"/>
      <c r="B48" s="41"/>
      <c r="C48" s="40"/>
      <c r="D48" s="32"/>
      <c r="E48" s="32"/>
      <c r="F48" s="42"/>
      <c r="G48" s="68"/>
      <c r="H48" s="62"/>
      <c r="I48" s="67"/>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65"/>
      <c r="H49" s="60"/>
      <c r="I49" s="65"/>
      <c r="J49" s="36"/>
      <c r="K49" s="61">
        <f>IFERROR(I49/G49,0)</f>
        <v>0</v>
      </c>
      <c r="L49" s="36"/>
      <c r="M49" s="63"/>
      <c r="N49" s="39"/>
    </row>
    <row r="50" spans="1:33" s="17" customFormat="1" ht="5.15" customHeight="1" x14ac:dyDescent="0.65">
      <c r="A50" s="40"/>
      <c r="B50" s="41"/>
      <c r="C50" s="40"/>
      <c r="D50" s="32"/>
      <c r="E50" s="32"/>
      <c r="F50" s="42"/>
      <c r="G50" s="68"/>
      <c r="H50" s="62"/>
      <c r="I50" s="66"/>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65"/>
      <c r="H51" s="60"/>
      <c r="I51" s="65"/>
      <c r="J51" s="36"/>
      <c r="K51" s="61">
        <f>IFERROR(I51/G51,0)</f>
        <v>0</v>
      </c>
      <c r="L51" s="36"/>
      <c r="M51" s="63"/>
      <c r="N51" s="39"/>
    </row>
    <row r="52" spans="1:33" s="17" customFormat="1" ht="5.15" customHeight="1" x14ac:dyDescent="0.65">
      <c r="A52" s="40"/>
      <c r="B52" s="41"/>
      <c r="C52" s="40"/>
      <c r="D52" s="32"/>
      <c r="E52" s="32"/>
      <c r="F52" s="42"/>
      <c r="G52" s="68"/>
      <c r="H52" s="62"/>
      <c r="I52" s="66"/>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65"/>
      <c r="H53" s="60"/>
      <c r="I53" s="65"/>
      <c r="J53" s="36"/>
      <c r="K53" s="61">
        <f>IFERROR(I53/G53,0)</f>
        <v>0</v>
      </c>
      <c r="L53" s="36"/>
      <c r="M53" s="63"/>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sheetProtection password="83AF" sheet="1" objects="1" scenarios="1"/>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horizontalDpi="0" verticalDpi="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K55"/>
  <sheetViews>
    <sheetView workbookViewId="0">
      <selection activeCell="K51" sqref="K51"/>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11" t="str">
        <f>Summary!E8</f>
        <v>Chaffey</v>
      </c>
      <c r="F8" s="112"/>
      <c r="G8" s="112"/>
      <c r="H8" s="112"/>
      <c r="I8" s="112"/>
      <c r="J8" s="112"/>
      <c r="K8" s="113"/>
      <c r="L8" s="55"/>
      <c r="M8" s="55"/>
      <c r="N8" s="55"/>
      <c r="O8" s="55"/>
      <c r="P8" s="56"/>
      <c r="Q8" s="36"/>
      <c r="R8" s="56"/>
      <c r="S8" s="56"/>
      <c r="T8" s="56"/>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65"/>
      <c r="H18" s="69"/>
      <c r="I18" s="65"/>
      <c r="J18" s="36"/>
      <c r="K18" s="61">
        <f>IFERROR((I18-G18)/G18,0)</f>
        <v>0</v>
      </c>
      <c r="L18" s="36"/>
      <c r="M18" s="63"/>
      <c r="N18" s="39"/>
    </row>
    <row r="19" spans="1:33" s="17" customFormat="1" ht="5.15" customHeight="1" x14ac:dyDescent="0.65">
      <c r="A19" s="40"/>
      <c r="B19" s="41"/>
      <c r="C19" s="40"/>
      <c r="D19" s="32"/>
      <c r="E19" s="32"/>
      <c r="F19" s="42"/>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65"/>
      <c r="H20" s="69"/>
      <c r="I20" s="65"/>
      <c r="J20" s="36"/>
      <c r="K20" s="61">
        <f>IFERROR((I20-G20)/G20,0)</f>
        <v>0</v>
      </c>
      <c r="L20" s="36"/>
      <c r="M20" s="63"/>
      <c r="N20" s="39"/>
    </row>
    <row r="21" spans="1:33" s="17" customFormat="1" ht="5.15" customHeight="1" x14ac:dyDescent="0.65">
      <c r="A21" s="40"/>
      <c r="B21" s="41"/>
      <c r="C21" s="40"/>
      <c r="D21" s="32"/>
      <c r="E21" s="32"/>
      <c r="F21" s="42"/>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65"/>
      <c r="H22" s="69"/>
      <c r="I22" s="65"/>
      <c r="J22" s="36"/>
      <c r="K22" s="61">
        <f>IFERROR((I22-G22)/G22,0)</f>
        <v>0</v>
      </c>
      <c r="L22" s="36"/>
      <c r="M22" s="63"/>
      <c r="N22" s="39"/>
    </row>
    <row r="23" spans="1:33" s="17" customFormat="1" ht="5.15" customHeight="1" x14ac:dyDescent="0.65">
      <c r="A23" s="40"/>
      <c r="B23" s="41"/>
      <c r="C23" s="40"/>
      <c r="D23" s="32"/>
      <c r="E23" s="32"/>
      <c r="F23" s="42"/>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65"/>
      <c r="H24" s="69"/>
      <c r="I24" s="65"/>
      <c r="J24" s="36"/>
      <c r="K24" s="61">
        <f>IFERROR((I24-G24)/G24,0)</f>
        <v>0</v>
      </c>
      <c r="L24" s="36"/>
      <c r="M24" s="63"/>
      <c r="N24" s="39"/>
    </row>
    <row r="25" spans="1:33" s="17" customFormat="1" ht="5.15" customHeight="1" x14ac:dyDescent="0.65">
      <c r="A25" s="40"/>
      <c r="B25" s="41"/>
      <c r="C25" s="40"/>
      <c r="D25" s="32"/>
      <c r="E25" s="32"/>
      <c r="F25" s="42"/>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65"/>
      <c r="H26" s="69"/>
      <c r="I26" s="65"/>
      <c r="J26" s="36"/>
      <c r="K26" s="61">
        <f>IFERROR((I26-G26)/G26,0)</f>
        <v>0</v>
      </c>
      <c r="L26" s="36"/>
      <c r="M26" s="63"/>
      <c r="N26" s="39"/>
    </row>
    <row r="27" spans="1:33" s="17" customFormat="1" ht="5.15" customHeight="1" x14ac:dyDescent="0.65">
      <c r="A27" s="40"/>
      <c r="B27" s="41"/>
      <c r="C27" s="40"/>
      <c r="D27" s="32"/>
      <c r="E27" s="32"/>
      <c r="F27" s="42"/>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65"/>
      <c r="H28" s="69"/>
      <c r="I28" s="65"/>
      <c r="J28" s="36"/>
      <c r="K28" s="61">
        <f>IFERROR((I28-G28)/G28,0)</f>
        <v>0</v>
      </c>
      <c r="L28" s="36"/>
      <c r="M28" s="63"/>
      <c r="N28" s="39"/>
    </row>
    <row r="29" spans="1:33" s="17" customFormat="1" ht="5.15" customHeight="1" x14ac:dyDescent="0.65">
      <c r="A29" s="40"/>
      <c r="B29" s="41"/>
      <c r="C29" s="40"/>
      <c r="D29" s="32"/>
      <c r="E29" s="32"/>
      <c r="F29" s="42"/>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65"/>
      <c r="H30" s="69"/>
      <c r="I30" s="65"/>
      <c r="J30" s="36"/>
      <c r="K30" s="61">
        <f>IFERROR((I30-G30)/G30,0)</f>
        <v>0</v>
      </c>
      <c r="L30" s="36"/>
      <c r="M30" s="63"/>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65"/>
      <c r="H39" s="60"/>
      <c r="I39" s="65"/>
      <c r="J39" s="36"/>
      <c r="K39" s="61">
        <f>IFERROR(I39/G39,0)</f>
        <v>0</v>
      </c>
      <c r="L39" s="36"/>
      <c r="M39" s="63"/>
      <c r="N39" s="39"/>
    </row>
    <row r="40" spans="1:33" s="17" customFormat="1" ht="5.15" customHeight="1" x14ac:dyDescent="0.65">
      <c r="A40" s="40"/>
      <c r="B40" s="41"/>
      <c r="C40" s="40"/>
      <c r="D40" s="32"/>
      <c r="E40" s="32"/>
      <c r="F40" s="42"/>
      <c r="G40" s="68"/>
      <c r="H40" s="62"/>
      <c r="I40" s="66"/>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65"/>
      <c r="H41" s="60"/>
      <c r="I41" s="65"/>
      <c r="J41" s="36"/>
      <c r="K41" s="61">
        <f>IFERROR(I41/G41,0)</f>
        <v>0</v>
      </c>
      <c r="L41" s="36"/>
      <c r="M41" s="63"/>
      <c r="N41" s="39"/>
    </row>
    <row r="42" spans="1:33" s="17" customFormat="1" ht="5.15" customHeight="1" x14ac:dyDescent="0.65">
      <c r="A42" s="40"/>
      <c r="B42" s="41"/>
      <c r="C42" s="40"/>
      <c r="D42" s="32"/>
      <c r="E42" s="32"/>
      <c r="F42" s="42"/>
      <c r="G42" s="68"/>
      <c r="H42" s="62"/>
      <c r="I42" s="66"/>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65"/>
      <c r="H43" s="60"/>
      <c r="I43" s="65"/>
      <c r="J43" s="36"/>
      <c r="K43" s="61">
        <f>IFERROR(I43/G43,0)</f>
        <v>0</v>
      </c>
      <c r="L43" s="36"/>
      <c r="M43" s="63"/>
      <c r="N43" s="39"/>
    </row>
    <row r="44" spans="1:33" s="17" customFormat="1" ht="5.15" customHeight="1" x14ac:dyDescent="0.65">
      <c r="A44" s="40"/>
      <c r="B44" s="41"/>
      <c r="C44" s="40"/>
      <c r="D44" s="32"/>
      <c r="E44" s="32"/>
      <c r="F44" s="42"/>
      <c r="G44" s="68"/>
      <c r="H44" s="62"/>
      <c r="I44" s="66"/>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65"/>
      <c r="H45" s="60"/>
      <c r="I45" s="65"/>
      <c r="J45" s="36"/>
      <c r="K45" s="61">
        <f>IFERROR(I45/G45,0)</f>
        <v>0</v>
      </c>
      <c r="L45" s="36"/>
      <c r="M45" s="63"/>
      <c r="N45" s="39"/>
    </row>
    <row r="46" spans="1:33" s="17" customFormat="1" ht="5.15" customHeight="1" x14ac:dyDescent="0.65">
      <c r="A46" s="40"/>
      <c r="B46" s="41"/>
      <c r="C46" s="40"/>
      <c r="D46" s="32"/>
      <c r="E46" s="32"/>
      <c r="F46" s="42"/>
      <c r="G46" s="68"/>
      <c r="H46" s="62"/>
      <c r="I46" s="66"/>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65"/>
      <c r="H47" s="60"/>
      <c r="I47" s="65"/>
      <c r="J47" s="36"/>
      <c r="K47" s="61">
        <f>IFERROR(I47/G47,0)</f>
        <v>0</v>
      </c>
      <c r="L47" s="36"/>
      <c r="M47" s="63"/>
      <c r="N47" s="39"/>
    </row>
    <row r="48" spans="1:33" s="17" customFormat="1" ht="5.15" customHeight="1" x14ac:dyDescent="0.65">
      <c r="A48" s="40"/>
      <c r="B48" s="41"/>
      <c r="C48" s="40"/>
      <c r="D48" s="32"/>
      <c r="E48" s="32"/>
      <c r="F48" s="42"/>
      <c r="G48" s="68"/>
      <c r="H48" s="62"/>
      <c r="I48" s="67"/>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65"/>
      <c r="H49" s="60"/>
      <c r="I49" s="65"/>
      <c r="J49" s="36"/>
      <c r="K49" s="61">
        <f>IFERROR(I49/G49,0)</f>
        <v>0</v>
      </c>
      <c r="L49" s="36"/>
      <c r="M49" s="63"/>
      <c r="N49" s="39"/>
    </row>
    <row r="50" spans="1:33" s="17" customFormat="1" ht="5.15" customHeight="1" x14ac:dyDescent="0.65">
      <c r="A50" s="40"/>
      <c r="B50" s="41"/>
      <c r="C50" s="40"/>
      <c r="D50" s="32"/>
      <c r="E50" s="32"/>
      <c r="F50" s="42"/>
      <c r="G50" s="68"/>
      <c r="H50" s="62"/>
      <c r="I50" s="66"/>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65"/>
      <c r="H51" s="60"/>
      <c r="I51" s="65"/>
      <c r="J51" s="36"/>
      <c r="K51" s="61">
        <f>IFERROR(I51/G51,0)</f>
        <v>0</v>
      </c>
      <c r="L51" s="36"/>
      <c r="M51" s="63"/>
      <c r="N51" s="39"/>
    </row>
    <row r="52" spans="1:33" s="17" customFormat="1" ht="5.15" customHeight="1" x14ac:dyDescent="0.65">
      <c r="A52" s="40"/>
      <c r="B52" s="41"/>
      <c r="C52" s="40"/>
      <c r="D52" s="32"/>
      <c r="E52" s="32"/>
      <c r="F52" s="42"/>
      <c r="G52" s="68"/>
      <c r="H52" s="62"/>
      <c r="I52" s="66"/>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65"/>
      <c r="H53" s="60"/>
      <c r="I53" s="65"/>
      <c r="J53" s="36"/>
      <c r="K53" s="61">
        <f>IFERROR(I53/G53,0)</f>
        <v>0</v>
      </c>
      <c r="L53" s="36"/>
      <c r="M53" s="63"/>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sheetProtection password="83AF" sheet="1" objects="1" scenarios="1"/>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horizontalDpi="0" verticalDpi="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K55"/>
  <sheetViews>
    <sheetView workbookViewId="0">
      <selection activeCell="K51" sqref="K51"/>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11" t="str">
        <f>Summary!E8</f>
        <v>Chaffey</v>
      </c>
      <c r="F8" s="112"/>
      <c r="G8" s="112"/>
      <c r="H8" s="112"/>
      <c r="I8" s="112"/>
      <c r="J8" s="112"/>
      <c r="K8" s="113"/>
      <c r="L8" s="55"/>
      <c r="M8" s="55"/>
      <c r="N8" s="55"/>
      <c r="O8" s="55"/>
      <c r="P8" s="56"/>
      <c r="Q8" s="36"/>
      <c r="R8" s="56"/>
      <c r="S8" s="56"/>
      <c r="T8" s="56"/>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65"/>
      <c r="H18" s="69"/>
      <c r="I18" s="65"/>
      <c r="J18" s="36"/>
      <c r="K18" s="61">
        <f>IFERROR((I18-G18)/G18,0)</f>
        <v>0</v>
      </c>
      <c r="L18" s="36"/>
      <c r="M18" s="63"/>
      <c r="N18" s="39"/>
    </row>
    <row r="19" spans="1:33" s="17" customFormat="1" ht="5.15" customHeight="1" x14ac:dyDescent="0.65">
      <c r="A19" s="40"/>
      <c r="B19" s="41"/>
      <c r="C19" s="40"/>
      <c r="D19" s="32"/>
      <c r="E19" s="32"/>
      <c r="F19" s="42"/>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65"/>
      <c r="H20" s="69"/>
      <c r="I20" s="65"/>
      <c r="J20" s="36"/>
      <c r="K20" s="61">
        <f>IFERROR((I20-G20)/G20,0)</f>
        <v>0</v>
      </c>
      <c r="L20" s="36"/>
      <c r="M20" s="63"/>
      <c r="N20" s="39"/>
    </row>
    <row r="21" spans="1:33" s="17" customFormat="1" ht="5.15" customHeight="1" x14ac:dyDescent="0.65">
      <c r="A21" s="40"/>
      <c r="B21" s="41"/>
      <c r="C21" s="40"/>
      <c r="D21" s="32"/>
      <c r="E21" s="32"/>
      <c r="F21" s="42"/>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65"/>
      <c r="H22" s="69"/>
      <c r="I22" s="65"/>
      <c r="J22" s="36"/>
      <c r="K22" s="61">
        <f>IFERROR((I22-G22)/G22,0)</f>
        <v>0</v>
      </c>
      <c r="L22" s="36"/>
      <c r="M22" s="63"/>
      <c r="N22" s="39"/>
    </row>
    <row r="23" spans="1:33" s="17" customFormat="1" ht="5.15" customHeight="1" x14ac:dyDescent="0.65">
      <c r="A23" s="40"/>
      <c r="B23" s="41"/>
      <c r="C23" s="40"/>
      <c r="D23" s="32"/>
      <c r="E23" s="32"/>
      <c r="F23" s="42"/>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65"/>
      <c r="H24" s="69"/>
      <c r="I24" s="65"/>
      <c r="J24" s="36"/>
      <c r="K24" s="61">
        <f>IFERROR((I24-G24)/G24,0)</f>
        <v>0</v>
      </c>
      <c r="L24" s="36"/>
      <c r="M24" s="63"/>
      <c r="N24" s="39"/>
    </row>
    <row r="25" spans="1:33" s="17" customFormat="1" ht="5.15" customHeight="1" x14ac:dyDescent="0.65">
      <c r="A25" s="40"/>
      <c r="B25" s="41"/>
      <c r="C25" s="40"/>
      <c r="D25" s="32"/>
      <c r="E25" s="32"/>
      <c r="F25" s="42"/>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65"/>
      <c r="H26" s="69"/>
      <c r="I26" s="65"/>
      <c r="J26" s="36"/>
      <c r="K26" s="61">
        <f>IFERROR((I26-G26)/G26,0)</f>
        <v>0</v>
      </c>
      <c r="L26" s="36"/>
      <c r="M26" s="63"/>
      <c r="N26" s="39"/>
    </row>
    <row r="27" spans="1:33" s="17" customFormat="1" ht="5.15" customHeight="1" x14ac:dyDescent="0.65">
      <c r="A27" s="40"/>
      <c r="B27" s="41"/>
      <c r="C27" s="40"/>
      <c r="D27" s="32"/>
      <c r="E27" s="32"/>
      <c r="F27" s="42"/>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65"/>
      <c r="H28" s="69"/>
      <c r="I28" s="65"/>
      <c r="J28" s="36"/>
      <c r="K28" s="61">
        <f>IFERROR((I28-G28)/G28,0)</f>
        <v>0</v>
      </c>
      <c r="L28" s="36"/>
      <c r="M28" s="63"/>
      <c r="N28" s="39"/>
    </row>
    <row r="29" spans="1:33" s="17" customFormat="1" ht="5.15" customHeight="1" x14ac:dyDescent="0.65">
      <c r="A29" s="40"/>
      <c r="B29" s="41"/>
      <c r="C29" s="40"/>
      <c r="D29" s="32"/>
      <c r="E29" s="32"/>
      <c r="F29" s="42"/>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65"/>
      <c r="H30" s="69"/>
      <c r="I30" s="65"/>
      <c r="J30" s="36"/>
      <c r="K30" s="61">
        <f>IFERROR((I30-G30)/G30,0)</f>
        <v>0</v>
      </c>
      <c r="L30" s="36"/>
      <c r="M30" s="63"/>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65"/>
      <c r="H39" s="60"/>
      <c r="I39" s="65"/>
      <c r="J39" s="36"/>
      <c r="K39" s="61">
        <f>IFERROR(I39/G39,0)</f>
        <v>0</v>
      </c>
      <c r="L39" s="36"/>
      <c r="M39" s="63"/>
      <c r="N39" s="39"/>
    </row>
    <row r="40" spans="1:33" s="17" customFormat="1" ht="5.15" customHeight="1" x14ac:dyDescent="0.65">
      <c r="A40" s="40"/>
      <c r="B40" s="41"/>
      <c r="C40" s="40"/>
      <c r="D40" s="32"/>
      <c r="E40" s="32"/>
      <c r="F40" s="42"/>
      <c r="G40" s="68"/>
      <c r="H40" s="62"/>
      <c r="I40" s="66"/>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65"/>
      <c r="H41" s="60"/>
      <c r="I41" s="65"/>
      <c r="J41" s="36"/>
      <c r="K41" s="61">
        <f>IFERROR(I41/G41,0)</f>
        <v>0</v>
      </c>
      <c r="L41" s="36"/>
      <c r="M41" s="63"/>
      <c r="N41" s="39"/>
    </row>
    <row r="42" spans="1:33" s="17" customFormat="1" ht="5.15" customHeight="1" x14ac:dyDescent="0.65">
      <c r="A42" s="40"/>
      <c r="B42" s="41"/>
      <c r="C42" s="40"/>
      <c r="D42" s="32"/>
      <c r="E42" s="32"/>
      <c r="F42" s="42"/>
      <c r="G42" s="68"/>
      <c r="H42" s="62"/>
      <c r="I42" s="66"/>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65"/>
      <c r="H43" s="60"/>
      <c r="I43" s="65"/>
      <c r="J43" s="36"/>
      <c r="K43" s="61">
        <f>IFERROR(I43/G43,0)</f>
        <v>0</v>
      </c>
      <c r="L43" s="36"/>
      <c r="M43" s="63"/>
      <c r="N43" s="39"/>
    </row>
    <row r="44" spans="1:33" s="17" customFormat="1" ht="5.15" customHeight="1" x14ac:dyDescent="0.65">
      <c r="A44" s="40"/>
      <c r="B44" s="41"/>
      <c r="C44" s="40"/>
      <c r="D44" s="32"/>
      <c r="E44" s="32"/>
      <c r="F44" s="42"/>
      <c r="G44" s="68"/>
      <c r="H44" s="62"/>
      <c r="I44" s="66"/>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65"/>
      <c r="H45" s="60"/>
      <c r="I45" s="65"/>
      <c r="J45" s="36"/>
      <c r="K45" s="61">
        <f>IFERROR(I45/G45,0)</f>
        <v>0</v>
      </c>
      <c r="L45" s="36"/>
      <c r="M45" s="63"/>
      <c r="N45" s="39"/>
    </row>
    <row r="46" spans="1:33" s="17" customFormat="1" ht="5.15" customHeight="1" x14ac:dyDescent="0.65">
      <c r="A46" s="40"/>
      <c r="B46" s="41"/>
      <c r="C46" s="40"/>
      <c r="D46" s="32"/>
      <c r="E46" s="32"/>
      <c r="F46" s="42"/>
      <c r="G46" s="68"/>
      <c r="H46" s="62"/>
      <c r="I46" s="66"/>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65"/>
      <c r="H47" s="60"/>
      <c r="I47" s="65"/>
      <c r="J47" s="36"/>
      <c r="K47" s="61">
        <f>IFERROR(I47/G47,0)</f>
        <v>0</v>
      </c>
      <c r="L47" s="36"/>
      <c r="M47" s="63"/>
      <c r="N47" s="39"/>
    </row>
    <row r="48" spans="1:33" s="17" customFormat="1" ht="5.15" customHeight="1" x14ac:dyDescent="0.65">
      <c r="A48" s="40"/>
      <c r="B48" s="41"/>
      <c r="C48" s="40"/>
      <c r="D48" s="32"/>
      <c r="E48" s="32"/>
      <c r="F48" s="42"/>
      <c r="G48" s="68"/>
      <c r="H48" s="62"/>
      <c r="I48" s="67"/>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65"/>
      <c r="H49" s="60"/>
      <c r="I49" s="65"/>
      <c r="J49" s="36"/>
      <c r="K49" s="61">
        <f>IFERROR(I49/G49,0)</f>
        <v>0</v>
      </c>
      <c r="L49" s="36"/>
      <c r="M49" s="63"/>
      <c r="N49" s="39"/>
    </row>
    <row r="50" spans="1:33" s="17" customFormat="1" ht="5.15" customHeight="1" x14ac:dyDescent="0.65">
      <c r="A50" s="40"/>
      <c r="B50" s="41"/>
      <c r="C50" s="40"/>
      <c r="D50" s="32"/>
      <c r="E50" s="32"/>
      <c r="F50" s="42"/>
      <c r="G50" s="68"/>
      <c r="H50" s="62"/>
      <c r="I50" s="66"/>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65"/>
      <c r="H51" s="60"/>
      <c r="I51" s="65"/>
      <c r="J51" s="36"/>
      <c r="K51" s="61">
        <f>IFERROR(I51/G51,0)</f>
        <v>0</v>
      </c>
      <c r="L51" s="36"/>
      <c r="M51" s="63"/>
      <c r="N51" s="39"/>
    </row>
    <row r="52" spans="1:33" s="17" customFormat="1" ht="5.15" customHeight="1" x14ac:dyDescent="0.65">
      <c r="A52" s="40"/>
      <c r="B52" s="41"/>
      <c r="C52" s="40"/>
      <c r="D52" s="32"/>
      <c r="E52" s="32"/>
      <c r="F52" s="42"/>
      <c r="G52" s="68"/>
      <c r="H52" s="62"/>
      <c r="I52" s="66"/>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65"/>
      <c r="H53" s="60"/>
      <c r="I53" s="65"/>
      <c r="J53" s="36"/>
      <c r="K53" s="61">
        <f>IFERROR(I53/G53,0)</f>
        <v>0</v>
      </c>
      <c r="L53" s="36"/>
      <c r="M53" s="63"/>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sheetProtection password="83AF" sheet="1" objects="1" scenarios="1"/>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horizontalDpi="0" verticalDpi="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2:AK55"/>
  <sheetViews>
    <sheetView workbookViewId="0">
      <selection activeCell="K51" sqref="K51"/>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11" t="str">
        <f>Summary!E8</f>
        <v>Chaffey</v>
      </c>
      <c r="F8" s="112"/>
      <c r="G8" s="112"/>
      <c r="H8" s="112"/>
      <c r="I8" s="112"/>
      <c r="J8" s="112"/>
      <c r="K8" s="113"/>
      <c r="L8" s="55"/>
      <c r="M8" s="55"/>
      <c r="N8" s="55"/>
      <c r="O8" s="55"/>
      <c r="P8" s="56"/>
      <c r="Q8" s="36"/>
      <c r="R8" s="56"/>
      <c r="S8" s="56"/>
      <c r="T8" s="56"/>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65"/>
      <c r="H18" s="69"/>
      <c r="I18" s="65"/>
      <c r="J18" s="36"/>
      <c r="K18" s="61">
        <f>IFERROR((I18-G18)/G18,0)</f>
        <v>0</v>
      </c>
      <c r="L18" s="36"/>
      <c r="M18" s="63"/>
      <c r="N18" s="39"/>
    </row>
    <row r="19" spans="1:33" s="17" customFormat="1" ht="5.15" customHeight="1" x14ac:dyDescent="0.65">
      <c r="A19" s="40"/>
      <c r="B19" s="41"/>
      <c r="C19" s="40"/>
      <c r="D19" s="32"/>
      <c r="E19" s="32"/>
      <c r="F19" s="42"/>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65"/>
      <c r="H20" s="69"/>
      <c r="I20" s="65"/>
      <c r="J20" s="36"/>
      <c r="K20" s="61">
        <f>IFERROR((I20-G20)/G20,0)</f>
        <v>0</v>
      </c>
      <c r="L20" s="36"/>
      <c r="M20" s="63"/>
      <c r="N20" s="39"/>
    </row>
    <row r="21" spans="1:33" s="17" customFormat="1" ht="5.15" customHeight="1" x14ac:dyDescent="0.65">
      <c r="A21" s="40"/>
      <c r="B21" s="41"/>
      <c r="C21" s="40"/>
      <c r="D21" s="32"/>
      <c r="E21" s="32"/>
      <c r="F21" s="42"/>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65"/>
      <c r="H22" s="69"/>
      <c r="I22" s="65"/>
      <c r="J22" s="36"/>
      <c r="K22" s="61">
        <f>IFERROR((I22-G22)/G22,0)</f>
        <v>0</v>
      </c>
      <c r="L22" s="36"/>
      <c r="M22" s="63"/>
      <c r="N22" s="39"/>
    </row>
    <row r="23" spans="1:33" s="17" customFormat="1" ht="5.15" customHeight="1" x14ac:dyDescent="0.65">
      <c r="A23" s="40"/>
      <c r="B23" s="41"/>
      <c r="C23" s="40"/>
      <c r="D23" s="32"/>
      <c r="E23" s="32"/>
      <c r="F23" s="42"/>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65"/>
      <c r="H24" s="69"/>
      <c r="I24" s="65"/>
      <c r="J24" s="36"/>
      <c r="K24" s="61">
        <f>IFERROR((I24-G24)/G24,0)</f>
        <v>0</v>
      </c>
      <c r="L24" s="36"/>
      <c r="M24" s="63"/>
      <c r="N24" s="39"/>
    </row>
    <row r="25" spans="1:33" s="17" customFormat="1" ht="5.15" customHeight="1" x14ac:dyDescent="0.65">
      <c r="A25" s="40"/>
      <c r="B25" s="41"/>
      <c r="C25" s="40"/>
      <c r="D25" s="32"/>
      <c r="E25" s="32"/>
      <c r="F25" s="42"/>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65"/>
      <c r="H26" s="69"/>
      <c r="I26" s="65"/>
      <c r="J26" s="36"/>
      <c r="K26" s="61">
        <f>IFERROR((I26-G26)/G26,0)</f>
        <v>0</v>
      </c>
      <c r="L26" s="36"/>
      <c r="M26" s="63"/>
      <c r="N26" s="39"/>
    </row>
    <row r="27" spans="1:33" s="17" customFormat="1" ht="5.15" customHeight="1" x14ac:dyDescent="0.65">
      <c r="A27" s="40"/>
      <c r="B27" s="41"/>
      <c r="C27" s="40"/>
      <c r="D27" s="32"/>
      <c r="E27" s="32"/>
      <c r="F27" s="42"/>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65"/>
      <c r="H28" s="69"/>
      <c r="I28" s="65"/>
      <c r="J28" s="36"/>
      <c r="K28" s="61">
        <f>IFERROR((I28-G28)/G28,0)</f>
        <v>0</v>
      </c>
      <c r="L28" s="36"/>
      <c r="M28" s="63"/>
      <c r="N28" s="39"/>
    </row>
    <row r="29" spans="1:33" s="17" customFormat="1" ht="5.15" customHeight="1" x14ac:dyDescent="0.65">
      <c r="A29" s="40"/>
      <c r="B29" s="41"/>
      <c r="C29" s="40"/>
      <c r="D29" s="32"/>
      <c r="E29" s="32"/>
      <c r="F29" s="42"/>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65"/>
      <c r="H30" s="69"/>
      <c r="I30" s="65"/>
      <c r="J30" s="36"/>
      <c r="K30" s="61">
        <f>IFERROR((I30-G30)/G30,0)</f>
        <v>0</v>
      </c>
      <c r="L30" s="36"/>
      <c r="M30" s="63"/>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65"/>
      <c r="H39" s="60"/>
      <c r="I39" s="65"/>
      <c r="J39" s="36"/>
      <c r="K39" s="61">
        <f>IFERROR(I39/G39,0)</f>
        <v>0</v>
      </c>
      <c r="L39" s="36"/>
      <c r="M39" s="63"/>
      <c r="N39" s="39"/>
    </row>
    <row r="40" spans="1:33" s="17" customFormat="1" ht="5.15" customHeight="1" x14ac:dyDescent="0.65">
      <c r="A40" s="40"/>
      <c r="B40" s="41"/>
      <c r="C40" s="40"/>
      <c r="D40" s="32"/>
      <c r="E40" s="32"/>
      <c r="F40" s="42"/>
      <c r="G40" s="68"/>
      <c r="H40" s="62"/>
      <c r="I40" s="66"/>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65"/>
      <c r="H41" s="60"/>
      <c r="I41" s="65"/>
      <c r="J41" s="36"/>
      <c r="K41" s="61">
        <f>IFERROR(I41/G41,0)</f>
        <v>0</v>
      </c>
      <c r="L41" s="36"/>
      <c r="M41" s="63"/>
      <c r="N41" s="39"/>
    </row>
    <row r="42" spans="1:33" s="17" customFormat="1" ht="5.15" customHeight="1" x14ac:dyDescent="0.65">
      <c r="A42" s="40"/>
      <c r="B42" s="41"/>
      <c r="C42" s="40"/>
      <c r="D42" s="32"/>
      <c r="E42" s="32"/>
      <c r="F42" s="42"/>
      <c r="G42" s="68"/>
      <c r="H42" s="62"/>
      <c r="I42" s="66"/>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65"/>
      <c r="H43" s="60"/>
      <c r="I43" s="65"/>
      <c r="J43" s="36"/>
      <c r="K43" s="61">
        <f>IFERROR(I43/G43,0)</f>
        <v>0</v>
      </c>
      <c r="L43" s="36"/>
      <c r="M43" s="63"/>
      <c r="N43" s="39"/>
    </row>
    <row r="44" spans="1:33" s="17" customFormat="1" ht="5.15" customHeight="1" x14ac:dyDescent="0.65">
      <c r="A44" s="40"/>
      <c r="B44" s="41"/>
      <c r="C44" s="40"/>
      <c r="D44" s="32"/>
      <c r="E44" s="32"/>
      <c r="F44" s="42"/>
      <c r="G44" s="68"/>
      <c r="H44" s="62"/>
      <c r="I44" s="66"/>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65"/>
      <c r="H45" s="60"/>
      <c r="I45" s="65"/>
      <c r="J45" s="36"/>
      <c r="K45" s="61">
        <f>IFERROR(I45/G45,0)</f>
        <v>0</v>
      </c>
      <c r="L45" s="36"/>
      <c r="M45" s="63"/>
      <c r="N45" s="39"/>
    </row>
    <row r="46" spans="1:33" s="17" customFormat="1" ht="5.15" customHeight="1" x14ac:dyDescent="0.65">
      <c r="A46" s="40"/>
      <c r="B46" s="41"/>
      <c r="C46" s="40"/>
      <c r="D46" s="32"/>
      <c r="E46" s="32"/>
      <c r="F46" s="42"/>
      <c r="G46" s="68"/>
      <c r="H46" s="62"/>
      <c r="I46" s="66"/>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65"/>
      <c r="H47" s="60"/>
      <c r="I47" s="65"/>
      <c r="J47" s="36"/>
      <c r="K47" s="61">
        <f>IFERROR(I47/G47,0)</f>
        <v>0</v>
      </c>
      <c r="L47" s="36"/>
      <c r="M47" s="63"/>
      <c r="N47" s="39"/>
    </row>
    <row r="48" spans="1:33" s="17" customFormat="1" ht="5.15" customHeight="1" x14ac:dyDescent="0.65">
      <c r="A48" s="40"/>
      <c r="B48" s="41"/>
      <c r="C48" s="40"/>
      <c r="D48" s="32"/>
      <c r="E48" s="32"/>
      <c r="F48" s="42"/>
      <c r="G48" s="68"/>
      <c r="H48" s="62"/>
      <c r="I48" s="67"/>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65"/>
      <c r="H49" s="60"/>
      <c r="I49" s="65"/>
      <c r="J49" s="36"/>
      <c r="K49" s="61">
        <f>IFERROR(I49/G49,0)</f>
        <v>0</v>
      </c>
      <c r="L49" s="36"/>
      <c r="M49" s="63"/>
      <c r="N49" s="39"/>
    </row>
    <row r="50" spans="1:33" s="17" customFormat="1" ht="5.15" customHeight="1" x14ac:dyDescent="0.65">
      <c r="A50" s="40"/>
      <c r="B50" s="41"/>
      <c r="C50" s="40"/>
      <c r="D50" s="32"/>
      <c r="E50" s="32"/>
      <c r="F50" s="42"/>
      <c r="G50" s="68"/>
      <c r="H50" s="62"/>
      <c r="I50" s="66"/>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65"/>
      <c r="H51" s="60"/>
      <c r="I51" s="65"/>
      <c r="J51" s="36"/>
      <c r="K51" s="61">
        <f>IFERROR(I51/G51,0)</f>
        <v>0</v>
      </c>
      <c r="L51" s="36"/>
      <c r="M51" s="63"/>
      <c r="N51" s="39"/>
    </row>
    <row r="52" spans="1:33" s="17" customFormat="1" ht="5.15" customHeight="1" x14ac:dyDescent="0.65">
      <c r="A52" s="40"/>
      <c r="B52" s="41"/>
      <c r="C52" s="40"/>
      <c r="D52" s="32"/>
      <c r="E52" s="32"/>
      <c r="F52" s="42"/>
      <c r="G52" s="68"/>
      <c r="H52" s="62"/>
      <c r="I52" s="66"/>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65"/>
      <c r="H53" s="60"/>
      <c r="I53" s="65"/>
      <c r="J53" s="36"/>
      <c r="K53" s="61">
        <f>IFERROR(I53/G53,0)</f>
        <v>0</v>
      </c>
      <c r="L53" s="36"/>
      <c r="M53" s="63"/>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sheetProtection password="83AF" sheet="1" objects="1" scenarios="1"/>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72"/>
  <sheetViews>
    <sheetView workbookViewId="0"/>
  </sheetViews>
  <sheetFormatPr defaultColWidth="11" defaultRowHeight="16" x14ac:dyDescent="0.8"/>
  <cols>
    <col min="1" max="1" width="18.875" bestFit="1" customWidth="1"/>
  </cols>
  <sheetData>
    <row r="1" spans="1:1" x14ac:dyDescent="0.8">
      <c r="A1" s="1" t="s">
        <v>16</v>
      </c>
    </row>
    <row r="2" spans="1:1" x14ac:dyDescent="0.8">
      <c r="A2" s="2" t="s">
        <v>17</v>
      </c>
    </row>
    <row r="3" spans="1:1" x14ac:dyDescent="0.8">
      <c r="A3" s="2" t="s">
        <v>18</v>
      </c>
    </row>
    <row r="4" spans="1:1" x14ac:dyDescent="0.8">
      <c r="A4" s="2" t="s">
        <v>19</v>
      </c>
    </row>
    <row r="5" spans="1:1" x14ac:dyDescent="0.8">
      <c r="A5" s="2" t="s">
        <v>20</v>
      </c>
    </row>
    <row r="6" spans="1:1" x14ac:dyDescent="0.8">
      <c r="A6" s="2" t="s">
        <v>21</v>
      </c>
    </row>
    <row r="7" spans="1:1" x14ac:dyDescent="0.8">
      <c r="A7" s="2" t="s">
        <v>14</v>
      </c>
    </row>
    <row r="8" spans="1:1" x14ac:dyDescent="0.8">
      <c r="A8" s="2" t="s">
        <v>22</v>
      </c>
    </row>
    <row r="9" spans="1:1" x14ac:dyDescent="0.8">
      <c r="A9" s="2" t="s">
        <v>23</v>
      </c>
    </row>
    <row r="10" spans="1:1" x14ac:dyDescent="0.8">
      <c r="A10" s="2" t="s">
        <v>24</v>
      </c>
    </row>
    <row r="11" spans="1:1" x14ac:dyDescent="0.8">
      <c r="A11" s="2" t="s">
        <v>25</v>
      </c>
    </row>
    <row r="12" spans="1:1" ht="27" x14ac:dyDescent="0.8">
      <c r="A12" s="3" t="s">
        <v>26</v>
      </c>
    </row>
    <row r="13" spans="1:1" x14ac:dyDescent="0.8">
      <c r="A13" s="2" t="s">
        <v>27</v>
      </c>
    </row>
    <row r="14" spans="1:1" x14ac:dyDescent="0.8">
      <c r="A14" s="2" t="s">
        <v>28</v>
      </c>
    </row>
    <row r="15" spans="1:1" x14ac:dyDescent="0.8">
      <c r="A15" s="2" t="s">
        <v>29</v>
      </c>
    </row>
    <row r="16" spans="1:1" x14ac:dyDescent="0.8">
      <c r="A16" s="2" t="s">
        <v>30</v>
      </c>
    </row>
    <row r="17" spans="1:1" x14ac:dyDescent="0.8">
      <c r="A17" s="2" t="s">
        <v>31</v>
      </c>
    </row>
    <row r="18" spans="1:1" x14ac:dyDescent="0.8">
      <c r="A18" s="2" t="s">
        <v>32</v>
      </c>
    </row>
    <row r="19" spans="1:1" x14ac:dyDescent="0.8">
      <c r="A19" s="2" t="s">
        <v>33</v>
      </c>
    </row>
    <row r="20" spans="1:1" x14ac:dyDescent="0.8">
      <c r="A20" s="2" t="s">
        <v>34</v>
      </c>
    </row>
    <row r="21" spans="1:1" x14ac:dyDescent="0.8">
      <c r="A21" s="2" t="s">
        <v>35</v>
      </c>
    </row>
    <row r="22" spans="1:1" x14ac:dyDescent="0.8">
      <c r="A22" s="2" t="s">
        <v>36</v>
      </c>
    </row>
    <row r="23" spans="1:1" x14ac:dyDescent="0.8">
      <c r="A23" s="2" t="s">
        <v>37</v>
      </c>
    </row>
    <row r="24" spans="1:1" x14ac:dyDescent="0.8">
      <c r="A24" s="2" t="s">
        <v>38</v>
      </c>
    </row>
    <row r="25" spans="1:1" x14ac:dyDescent="0.8">
      <c r="A25" s="2" t="s">
        <v>39</v>
      </c>
    </row>
    <row r="26" spans="1:1" x14ac:dyDescent="0.8">
      <c r="A26" s="2" t="s">
        <v>40</v>
      </c>
    </row>
    <row r="27" spans="1:1" x14ac:dyDescent="0.8">
      <c r="A27" s="2" t="s">
        <v>41</v>
      </c>
    </row>
    <row r="28" spans="1:1" x14ac:dyDescent="0.8">
      <c r="A28" s="2" t="s">
        <v>42</v>
      </c>
    </row>
    <row r="29" spans="1:1" x14ac:dyDescent="0.8">
      <c r="A29" s="2" t="s">
        <v>43</v>
      </c>
    </row>
    <row r="30" spans="1:1" x14ac:dyDescent="0.8">
      <c r="A30" s="2" t="s">
        <v>44</v>
      </c>
    </row>
    <row r="31" spans="1:1" x14ac:dyDescent="0.8">
      <c r="A31" s="2" t="s">
        <v>45</v>
      </c>
    </row>
    <row r="32" spans="1:1" x14ac:dyDescent="0.8">
      <c r="A32" s="2" t="s">
        <v>46</v>
      </c>
    </row>
    <row r="33" spans="1:1" x14ac:dyDescent="0.8">
      <c r="A33" s="2" t="s">
        <v>47</v>
      </c>
    </row>
    <row r="34" spans="1:1" x14ac:dyDescent="0.8">
      <c r="A34" s="2" t="s">
        <v>48</v>
      </c>
    </row>
    <row r="35" spans="1:1" x14ac:dyDescent="0.8">
      <c r="A35" s="2" t="s">
        <v>49</v>
      </c>
    </row>
    <row r="36" spans="1:1" x14ac:dyDescent="0.8">
      <c r="A36" s="2" t="s">
        <v>50</v>
      </c>
    </row>
    <row r="37" spans="1:1" x14ac:dyDescent="0.8">
      <c r="A37" s="2" t="s">
        <v>51</v>
      </c>
    </row>
    <row r="38" spans="1:1" x14ac:dyDescent="0.8">
      <c r="A38" s="2" t="s">
        <v>52</v>
      </c>
    </row>
    <row r="39" spans="1:1" x14ac:dyDescent="0.8">
      <c r="A39" s="2" t="s">
        <v>53</v>
      </c>
    </row>
    <row r="40" spans="1:1" x14ac:dyDescent="0.8">
      <c r="A40" s="2" t="s">
        <v>54</v>
      </c>
    </row>
    <row r="41" spans="1:1" x14ac:dyDescent="0.8">
      <c r="A41" s="4" t="s">
        <v>55</v>
      </c>
    </row>
    <row r="42" spans="1:1" x14ac:dyDescent="0.8">
      <c r="A42" s="3" t="s">
        <v>56</v>
      </c>
    </row>
    <row r="43" spans="1:1" x14ac:dyDescent="0.8">
      <c r="A43" s="3" t="s">
        <v>57</v>
      </c>
    </row>
    <row r="44" spans="1:1" x14ac:dyDescent="0.8">
      <c r="A44" s="5" t="s">
        <v>58</v>
      </c>
    </row>
    <row r="45" spans="1:1" x14ac:dyDescent="0.8">
      <c r="A45" s="2" t="s">
        <v>59</v>
      </c>
    </row>
    <row r="46" spans="1:1" x14ac:dyDescent="0.8">
      <c r="A46" s="2" t="s">
        <v>60</v>
      </c>
    </row>
    <row r="47" spans="1:1" x14ac:dyDescent="0.8">
      <c r="A47" s="2" t="s">
        <v>61</v>
      </c>
    </row>
    <row r="48" spans="1:1" x14ac:dyDescent="0.8">
      <c r="A48" s="2" t="s">
        <v>62</v>
      </c>
    </row>
    <row r="49" spans="1:1" x14ac:dyDescent="0.8">
      <c r="A49" s="2" t="s">
        <v>63</v>
      </c>
    </row>
    <row r="50" spans="1:1" x14ac:dyDescent="0.8">
      <c r="A50" s="2" t="s">
        <v>64</v>
      </c>
    </row>
    <row r="51" spans="1:1" x14ac:dyDescent="0.8">
      <c r="A51" s="2" t="s">
        <v>65</v>
      </c>
    </row>
    <row r="52" spans="1:1" x14ac:dyDescent="0.8">
      <c r="A52" s="2" t="s">
        <v>66</v>
      </c>
    </row>
    <row r="53" spans="1:1" x14ac:dyDescent="0.8">
      <c r="A53" s="2" t="s">
        <v>67</v>
      </c>
    </row>
    <row r="54" spans="1:1" x14ac:dyDescent="0.8">
      <c r="A54" s="2" t="s">
        <v>68</v>
      </c>
    </row>
    <row r="55" spans="1:1" x14ac:dyDescent="0.8">
      <c r="A55" s="2" t="s">
        <v>69</v>
      </c>
    </row>
    <row r="56" spans="1:1" x14ac:dyDescent="0.8">
      <c r="A56" s="2" t="s">
        <v>70</v>
      </c>
    </row>
    <row r="57" spans="1:1" x14ac:dyDescent="0.8">
      <c r="A57" s="2" t="s">
        <v>71</v>
      </c>
    </row>
    <row r="58" spans="1:1" x14ac:dyDescent="0.8">
      <c r="A58" s="2" t="s">
        <v>72</v>
      </c>
    </row>
    <row r="59" spans="1:1" x14ac:dyDescent="0.8">
      <c r="A59" s="4" t="s">
        <v>73</v>
      </c>
    </row>
    <row r="60" spans="1:1" x14ac:dyDescent="0.8">
      <c r="A60" s="3" t="s">
        <v>74</v>
      </c>
    </row>
    <row r="61" spans="1:1" x14ac:dyDescent="0.8">
      <c r="A61" s="5" t="s">
        <v>75</v>
      </c>
    </row>
    <row r="62" spans="1:1" x14ac:dyDescent="0.8">
      <c r="A62" s="2" t="s">
        <v>76</v>
      </c>
    </row>
    <row r="63" spans="1:1" x14ac:dyDescent="0.8">
      <c r="A63" s="6" t="s">
        <v>77</v>
      </c>
    </row>
    <row r="64" spans="1:1" x14ac:dyDescent="0.8">
      <c r="A64" s="2" t="s">
        <v>78</v>
      </c>
    </row>
    <row r="65" spans="1:1" x14ac:dyDescent="0.8">
      <c r="A65" s="2" t="s">
        <v>79</v>
      </c>
    </row>
    <row r="66" spans="1:1" x14ac:dyDescent="0.8">
      <c r="A66" s="2" t="s">
        <v>80</v>
      </c>
    </row>
    <row r="67" spans="1:1" x14ac:dyDescent="0.8">
      <c r="A67" s="2" t="s">
        <v>81</v>
      </c>
    </row>
    <row r="68" spans="1:1" x14ac:dyDescent="0.8">
      <c r="A68" s="2" t="s">
        <v>82</v>
      </c>
    </row>
    <row r="69" spans="1:1" x14ac:dyDescent="0.8">
      <c r="A69" s="2" t="s">
        <v>83</v>
      </c>
    </row>
    <row r="70" spans="1:1" x14ac:dyDescent="0.8">
      <c r="A70" s="2" t="s">
        <v>84</v>
      </c>
    </row>
    <row r="71" spans="1:1" x14ac:dyDescent="0.8">
      <c r="A71" s="2" t="s">
        <v>85</v>
      </c>
    </row>
    <row r="72" spans="1:1" x14ac:dyDescent="0.8">
      <c r="A72" s="2" t="s">
        <v>86</v>
      </c>
    </row>
  </sheetData>
  <sheetProtection password="83AF" sheet="1" objects="1" scenarios="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2:AK55"/>
  <sheetViews>
    <sheetView workbookViewId="0">
      <selection activeCell="K51" sqref="K51"/>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11" t="str">
        <f>Summary!E8</f>
        <v>Chaffey</v>
      </c>
      <c r="F8" s="112"/>
      <c r="G8" s="112"/>
      <c r="H8" s="112"/>
      <c r="I8" s="112"/>
      <c r="J8" s="112"/>
      <c r="K8" s="113"/>
      <c r="L8" s="55"/>
      <c r="M8" s="55"/>
      <c r="N8" s="55"/>
      <c r="O8" s="55"/>
      <c r="P8" s="56"/>
      <c r="Q8" s="36"/>
      <c r="R8" s="56"/>
      <c r="S8" s="56"/>
      <c r="T8" s="56"/>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65"/>
      <c r="H18" s="69"/>
      <c r="I18" s="65"/>
      <c r="J18" s="36"/>
      <c r="K18" s="61">
        <f>IFERROR((I18-G18)/G18,0)</f>
        <v>0</v>
      </c>
      <c r="L18" s="36"/>
      <c r="M18" s="63"/>
      <c r="N18" s="39"/>
    </row>
    <row r="19" spans="1:33" s="17" customFormat="1" ht="5.15" customHeight="1" x14ac:dyDescent="0.65">
      <c r="A19" s="40"/>
      <c r="B19" s="41"/>
      <c r="C19" s="40"/>
      <c r="D19" s="32"/>
      <c r="E19" s="32"/>
      <c r="F19" s="42"/>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65"/>
      <c r="H20" s="69"/>
      <c r="I20" s="65"/>
      <c r="J20" s="36"/>
      <c r="K20" s="61">
        <f>IFERROR((I20-G20)/G20,0)</f>
        <v>0</v>
      </c>
      <c r="L20" s="36"/>
      <c r="M20" s="63"/>
      <c r="N20" s="39"/>
    </row>
    <row r="21" spans="1:33" s="17" customFormat="1" ht="5.15" customHeight="1" x14ac:dyDescent="0.65">
      <c r="A21" s="40"/>
      <c r="B21" s="41"/>
      <c r="C21" s="40"/>
      <c r="D21" s="32"/>
      <c r="E21" s="32"/>
      <c r="F21" s="42"/>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65"/>
      <c r="H22" s="69"/>
      <c r="I22" s="65"/>
      <c r="J22" s="36"/>
      <c r="K22" s="61">
        <f>IFERROR((I22-G22)/G22,0)</f>
        <v>0</v>
      </c>
      <c r="L22" s="36"/>
      <c r="M22" s="63"/>
      <c r="N22" s="39"/>
    </row>
    <row r="23" spans="1:33" s="17" customFormat="1" ht="5.15" customHeight="1" x14ac:dyDescent="0.65">
      <c r="A23" s="40"/>
      <c r="B23" s="41"/>
      <c r="C23" s="40"/>
      <c r="D23" s="32"/>
      <c r="E23" s="32"/>
      <c r="F23" s="42"/>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65"/>
      <c r="H24" s="69"/>
      <c r="I24" s="65"/>
      <c r="J24" s="36"/>
      <c r="K24" s="61">
        <f>IFERROR((I24-G24)/G24,0)</f>
        <v>0</v>
      </c>
      <c r="L24" s="36"/>
      <c r="M24" s="63"/>
      <c r="N24" s="39"/>
    </row>
    <row r="25" spans="1:33" s="17" customFormat="1" ht="5.15" customHeight="1" x14ac:dyDescent="0.65">
      <c r="A25" s="40"/>
      <c r="B25" s="41"/>
      <c r="C25" s="40"/>
      <c r="D25" s="32"/>
      <c r="E25" s="32"/>
      <c r="F25" s="42"/>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65"/>
      <c r="H26" s="69"/>
      <c r="I26" s="65"/>
      <c r="J26" s="36"/>
      <c r="K26" s="61">
        <f>IFERROR((I26-G26)/G26,0)</f>
        <v>0</v>
      </c>
      <c r="L26" s="36"/>
      <c r="M26" s="63"/>
      <c r="N26" s="39"/>
    </row>
    <row r="27" spans="1:33" s="17" customFormat="1" ht="5.15" customHeight="1" x14ac:dyDescent="0.65">
      <c r="A27" s="40"/>
      <c r="B27" s="41"/>
      <c r="C27" s="40"/>
      <c r="D27" s="32"/>
      <c r="E27" s="32"/>
      <c r="F27" s="42"/>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65"/>
      <c r="H28" s="69"/>
      <c r="I28" s="65"/>
      <c r="J28" s="36"/>
      <c r="K28" s="61">
        <f>IFERROR((I28-G28)/G28,0)</f>
        <v>0</v>
      </c>
      <c r="L28" s="36"/>
      <c r="M28" s="63"/>
      <c r="N28" s="39"/>
    </row>
    <row r="29" spans="1:33" s="17" customFormat="1" ht="5.15" customHeight="1" x14ac:dyDescent="0.65">
      <c r="A29" s="40"/>
      <c r="B29" s="41"/>
      <c r="C29" s="40"/>
      <c r="D29" s="32"/>
      <c r="E29" s="32"/>
      <c r="F29" s="42"/>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65"/>
      <c r="H30" s="69"/>
      <c r="I30" s="65"/>
      <c r="J30" s="36"/>
      <c r="K30" s="61">
        <f>IFERROR((I30-G30)/G30,0)</f>
        <v>0</v>
      </c>
      <c r="L30" s="36"/>
      <c r="M30" s="63"/>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65"/>
      <c r="H39" s="60"/>
      <c r="I39" s="65"/>
      <c r="J39" s="36"/>
      <c r="K39" s="61">
        <f>IFERROR(I39/G39,0)</f>
        <v>0</v>
      </c>
      <c r="L39" s="36"/>
      <c r="M39" s="63"/>
      <c r="N39" s="39"/>
    </row>
    <row r="40" spans="1:33" s="17" customFormat="1" ht="5.15" customHeight="1" x14ac:dyDescent="0.65">
      <c r="A40" s="40"/>
      <c r="B40" s="41"/>
      <c r="C40" s="40"/>
      <c r="D40" s="32"/>
      <c r="E40" s="32"/>
      <c r="F40" s="42"/>
      <c r="G40" s="68"/>
      <c r="H40" s="62"/>
      <c r="I40" s="66"/>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65"/>
      <c r="H41" s="60"/>
      <c r="I41" s="65"/>
      <c r="J41" s="36"/>
      <c r="K41" s="61">
        <f>IFERROR(I41/G41,0)</f>
        <v>0</v>
      </c>
      <c r="L41" s="36"/>
      <c r="M41" s="63"/>
      <c r="N41" s="39"/>
    </row>
    <row r="42" spans="1:33" s="17" customFormat="1" ht="5.15" customHeight="1" x14ac:dyDescent="0.65">
      <c r="A42" s="40"/>
      <c r="B42" s="41"/>
      <c r="C42" s="40"/>
      <c r="D42" s="32"/>
      <c r="E42" s="32"/>
      <c r="F42" s="42"/>
      <c r="G42" s="68"/>
      <c r="H42" s="62"/>
      <c r="I42" s="66"/>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65"/>
      <c r="H43" s="60"/>
      <c r="I43" s="65"/>
      <c r="J43" s="36"/>
      <c r="K43" s="61">
        <f>IFERROR(I43/G43,0)</f>
        <v>0</v>
      </c>
      <c r="L43" s="36"/>
      <c r="M43" s="63"/>
      <c r="N43" s="39"/>
    </row>
    <row r="44" spans="1:33" s="17" customFormat="1" ht="5.15" customHeight="1" x14ac:dyDescent="0.65">
      <c r="A44" s="40"/>
      <c r="B44" s="41"/>
      <c r="C44" s="40"/>
      <c r="D44" s="32"/>
      <c r="E44" s="32"/>
      <c r="F44" s="42"/>
      <c r="G44" s="68"/>
      <c r="H44" s="62"/>
      <c r="I44" s="66"/>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65"/>
      <c r="H45" s="60"/>
      <c r="I45" s="65"/>
      <c r="J45" s="36"/>
      <c r="K45" s="61">
        <f>IFERROR(I45/G45,0)</f>
        <v>0</v>
      </c>
      <c r="L45" s="36"/>
      <c r="M45" s="63"/>
      <c r="N45" s="39"/>
    </row>
    <row r="46" spans="1:33" s="17" customFormat="1" ht="5.15" customHeight="1" x14ac:dyDescent="0.65">
      <c r="A46" s="40"/>
      <c r="B46" s="41"/>
      <c r="C46" s="40"/>
      <c r="D46" s="32"/>
      <c r="E46" s="32"/>
      <c r="F46" s="42"/>
      <c r="G46" s="68"/>
      <c r="H46" s="62"/>
      <c r="I46" s="66"/>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65"/>
      <c r="H47" s="60"/>
      <c r="I47" s="65"/>
      <c r="J47" s="36"/>
      <c r="K47" s="61">
        <f>IFERROR(I47/G47,0)</f>
        <v>0</v>
      </c>
      <c r="L47" s="36"/>
      <c r="M47" s="63"/>
      <c r="N47" s="39"/>
    </row>
    <row r="48" spans="1:33" s="17" customFormat="1" ht="5.15" customHeight="1" x14ac:dyDescent="0.65">
      <c r="A48" s="40"/>
      <c r="B48" s="41"/>
      <c r="C48" s="40"/>
      <c r="D48" s="32"/>
      <c r="E48" s="32"/>
      <c r="F48" s="42"/>
      <c r="G48" s="68"/>
      <c r="H48" s="62"/>
      <c r="I48" s="67"/>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65"/>
      <c r="H49" s="60"/>
      <c r="I49" s="65"/>
      <c r="J49" s="36"/>
      <c r="K49" s="61">
        <f>IFERROR(I49/G49,0)</f>
        <v>0</v>
      </c>
      <c r="L49" s="36"/>
      <c r="M49" s="63"/>
      <c r="N49" s="39"/>
    </row>
    <row r="50" spans="1:33" s="17" customFormat="1" ht="5.15" customHeight="1" x14ac:dyDescent="0.65">
      <c r="A50" s="40"/>
      <c r="B50" s="41"/>
      <c r="C50" s="40"/>
      <c r="D50" s="32"/>
      <c r="E50" s="32"/>
      <c r="F50" s="42"/>
      <c r="G50" s="68"/>
      <c r="H50" s="62"/>
      <c r="I50" s="66"/>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65"/>
      <c r="H51" s="60"/>
      <c r="I51" s="65"/>
      <c r="J51" s="36"/>
      <c r="K51" s="61">
        <f>IFERROR(I51/G51,0)</f>
        <v>0</v>
      </c>
      <c r="L51" s="36"/>
      <c r="M51" s="63"/>
      <c r="N51" s="39"/>
    </row>
    <row r="52" spans="1:33" s="17" customFormat="1" ht="5.15" customHeight="1" x14ac:dyDescent="0.65">
      <c r="A52" s="40"/>
      <c r="B52" s="41"/>
      <c r="C52" s="40"/>
      <c r="D52" s="32"/>
      <c r="E52" s="32"/>
      <c r="F52" s="42"/>
      <c r="G52" s="68"/>
      <c r="H52" s="62"/>
      <c r="I52" s="66"/>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65"/>
      <c r="H53" s="60"/>
      <c r="I53" s="65"/>
      <c r="J53" s="36"/>
      <c r="K53" s="61">
        <f>IFERROR(I53/G53,0)</f>
        <v>0</v>
      </c>
      <c r="L53" s="36"/>
      <c r="M53" s="63"/>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sheetProtection password="83AF" sheet="1" objects="1" scenarios="1"/>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horizontalDpi="0" verticalDpi="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2:AK55"/>
  <sheetViews>
    <sheetView workbookViewId="0">
      <selection activeCell="K51" sqref="K51"/>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11" t="str">
        <f>Summary!E8</f>
        <v>Chaffey</v>
      </c>
      <c r="F8" s="112"/>
      <c r="G8" s="112"/>
      <c r="H8" s="112"/>
      <c r="I8" s="112"/>
      <c r="J8" s="112"/>
      <c r="K8" s="113"/>
      <c r="L8" s="55"/>
      <c r="M8" s="55"/>
      <c r="N8" s="55"/>
      <c r="O8" s="55"/>
      <c r="P8" s="56"/>
      <c r="Q8" s="36"/>
      <c r="R8" s="56"/>
      <c r="S8" s="56"/>
      <c r="T8" s="56"/>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65"/>
      <c r="H18" s="69"/>
      <c r="I18" s="65"/>
      <c r="J18" s="36"/>
      <c r="K18" s="61">
        <f>IFERROR((I18-G18)/G18,0)</f>
        <v>0</v>
      </c>
      <c r="L18" s="36"/>
      <c r="M18" s="63"/>
      <c r="N18" s="39"/>
    </row>
    <row r="19" spans="1:33" s="17" customFormat="1" ht="5.15" customHeight="1" x14ac:dyDescent="0.65">
      <c r="A19" s="40"/>
      <c r="B19" s="41"/>
      <c r="C19" s="40"/>
      <c r="D19" s="32"/>
      <c r="E19" s="32"/>
      <c r="F19" s="42"/>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65"/>
      <c r="H20" s="69"/>
      <c r="I20" s="65"/>
      <c r="J20" s="36"/>
      <c r="K20" s="61">
        <f>IFERROR((I20-G20)/G20,0)</f>
        <v>0</v>
      </c>
      <c r="L20" s="36"/>
      <c r="M20" s="63"/>
      <c r="N20" s="39"/>
    </row>
    <row r="21" spans="1:33" s="17" customFormat="1" ht="5.15" customHeight="1" x14ac:dyDescent="0.65">
      <c r="A21" s="40"/>
      <c r="B21" s="41"/>
      <c r="C21" s="40"/>
      <c r="D21" s="32"/>
      <c r="E21" s="32"/>
      <c r="F21" s="42"/>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65"/>
      <c r="H22" s="69"/>
      <c r="I22" s="65"/>
      <c r="J22" s="36"/>
      <c r="K22" s="61">
        <f>IFERROR((I22-G22)/G22,0)</f>
        <v>0</v>
      </c>
      <c r="L22" s="36"/>
      <c r="M22" s="63"/>
      <c r="N22" s="39"/>
    </row>
    <row r="23" spans="1:33" s="17" customFormat="1" ht="5.15" customHeight="1" x14ac:dyDescent="0.65">
      <c r="A23" s="40"/>
      <c r="B23" s="41"/>
      <c r="C23" s="40"/>
      <c r="D23" s="32"/>
      <c r="E23" s="32"/>
      <c r="F23" s="42"/>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65"/>
      <c r="H24" s="69"/>
      <c r="I24" s="65"/>
      <c r="J24" s="36"/>
      <c r="K24" s="61">
        <f>IFERROR((I24-G24)/G24,0)</f>
        <v>0</v>
      </c>
      <c r="L24" s="36"/>
      <c r="M24" s="63"/>
      <c r="N24" s="39"/>
    </row>
    <row r="25" spans="1:33" s="17" customFormat="1" ht="5.15" customHeight="1" x14ac:dyDescent="0.65">
      <c r="A25" s="40"/>
      <c r="B25" s="41"/>
      <c r="C25" s="40"/>
      <c r="D25" s="32"/>
      <c r="E25" s="32"/>
      <c r="F25" s="42"/>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65"/>
      <c r="H26" s="69"/>
      <c r="I26" s="65"/>
      <c r="J26" s="36"/>
      <c r="K26" s="61">
        <f>IFERROR((I26-G26)/G26,0)</f>
        <v>0</v>
      </c>
      <c r="L26" s="36"/>
      <c r="M26" s="63"/>
      <c r="N26" s="39"/>
    </row>
    <row r="27" spans="1:33" s="17" customFormat="1" ht="5.15" customHeight="1" x14ac:dyDescent="0.65">
      <c r="A27" s="40"/>
      <c r="B27" s="41"/>
      <c r="C27" s="40"/>
      <c r="D27" s="32"/>
      <c r="E27" s="32"/>
      <c r="F27" s="42"/>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65"/>
      <c r="H28" s="69"/>
      <c r="I28" s="65"/>
      <c r="J28" s="36"/>
      <c r="K28" s="61">
        <f>IFERROR((I28-G28)/G28,0)</f>
        <v>0</v>
      </c>
      <c r="L28" s="36"/>
      <c r="M28" s="63"/>
      <c r="N28" s="39"/>
    </row>
    <row r="29" spans="1:33" s="17" customFormat="1" ht="5.15" customHeight="1" x14ac:dyDescent="0.65">
      <c r="A29" s="40"/>
      <c r="B29" s="41"/>
      <c r="C29" s="40"/>
      <c r="D29" s="32"/>
      <c r="E29" s="32"/>
      <c r="F29" s="42"/>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65"/>
      <c r="H30" s="69"/>
      <c r="I30" s="65"/>
      <c r="J30" s="36"/>
      <c r="K30" s="61">
        <f>IFERROR((I30-G30)/G30,0)</f>
        <v>0</v>
      </c>
      <c r="L30" s="36"/>
      <c r="M30" s="63"/>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65"/>
      <c r="H39" s="60"/>
      <c r="I39" s="65"/>
      <c r="J39" s="36"/>
      <c r="K39" s="61">
        <f>IFERROR(I39/G39,0)</f>
        <v>0</v>
      </c>
      <c r="L39" s="36"/>
      <c r="M39" s="63"/>
      <c r="N39" s="39"/>
    </row>
    <row r="40" spans="1:33" s="17" customFormat="1" ht="5.15" customHeight="1" x14ac:dyDescent="0.65">
      <c r="A40" s="40"/>
      <c r="B40" s="41"/>
      <c r="C40" s="40"/>
      <c r="D40" s="32"/>
      <c r="E40" s="32"/>
      <c r="F40" s="42"/>
      <c r="G40" s="68"/>
      <c r="H40" s="62"/>
      <c r="I40" s="66"/>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65"/>
      <c r="H41" s="60"/>
      <c r="I41" s="65"/>
      <c r="J41" s="36"/>
      <c r="K41" s="61">
        <f>IFERROR(I41/G41,0)</f>
        <v>0</v>
      </c>
      <c r="L41" s="36"/>
      <c r="M41" s="63"/>
      <c r="N41" s="39"/>
    </row>
    <row r="42" spans="1:33" s="17" customFormat="1" ht="5.15" customHeight="1" x14ac:dyDescent="0.65">
      <c r="A42" s="40"/>
      <c r="B42" s="41"/>
      <c r="C42" s="40"/>
      <c r="D42" s="32"/>
      <c r="E42" s="32"/>
      <c r="F42" s="42"/>
      <c r="G42" s="68"/>
      <c r="H42" s="62"/>
      <c r="I42" s="66"/>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65"/>
      <c r="H43" s="60"/>
      <c r="I43" s="65"/>
      <c r="J43" s="36"/>
      <c r="K43" s="61">
        <f>IFERROR(I43/G43,0)</f>
        <v>0</v>
      </c>
      <c r="L43" s="36"/>
      <c r="M43" s="63"/>
      <c r="N43" s="39"/>
    </row>
    <row r="44" spans="1:33" s="17" customFormat="1" ht="5.15" customHeight="1" x14ac:dyDescent="0.65">
      <c r="A44" s="40"/>
      <c r="B44" s="41"/>
      <c r="C44" s="40"/>
      <c r="D44" s="32"/>
      <c r="E44" s="32"/>
      <c r="F44" s="42"/>
      <c r="G44" s="68"/>
      <c r="H44" s="62"/>
      <c r="I44" s="66"/>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65"/>
      <c r="H45" s="60"/>
      <c r="I45" s="65"/>
      <c r="J45" s="36"/>
      <c r="K45" s="61">
        <f>IFERROR(I45/G45,0)</f>
        <v>0</v>
      </c>
      <c r="L45" s="36"/>
      <c r="M45" s="63"/>
      <c r="N45" s="39"/>
    </row>
    <row r="46" spans="1:33" s="17" customFormat="1" ht="5.15" customHeight="1" x14ac:dyDescent="0.65">
      <c r="A46" s="40"/>
      <c r="B46" s="41"/>
      <c r="C46" s="40"/>
      <c r="D46" s="32"/>
      <c r="E46" s="32"/>
      <c r="F46" s="42"/>
      <c r="G46" s="68"/>
      <c r="H46" s="62"/>
      <c r="I46" s="66"/>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65"/>
      <c r="H47" s="60"/>
      <c r="I47" s="65"/>
      <c r="J47" s="36"/>
      <c r="K47" s="61">
        <f>IFERROR(I47/G47,0)</f>
        <v>0</v>
      </c>
      <c r="L47" s="36"/>
      <c r="M47" s="63"/>
      <c r="N47" s="39"/>
    </row>
    <row r="48" spans="1:33" s="17" customFormat="1" ht="5.15" customHeight="1" x14ac:dyDescent="0.65">
      <c r="A48" s="40"/>
      <c r="B48" s="41"/>
      <c r="C48" s="40"/>
      <c r="D48" s="32"/>
      <c r="E48" s="32"/>
      <c r="F48" s="42"/>
      <c r="G48" s="68"/>
      <c r="H48" s="62"/>
      <c r="I48" s="67"/>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65"/>
      <c r="H49" s="60"/>
      <c r="I49" s="65"/>
      <c r="J49" s="36"/>
      <c r="K49" s="61">
        <f>IFERROR(I49/G49,0)</f>
        <v>0</v>
      </c>
      <c r="L49" s="36"/>
      <c r="M49" s="63"/>
      <c r="N49" s="39"/>
    </row>
    <row r="50" spans="1:33" s="17" customFormat="1" ht="5.15" customHeight="1" x14ac:dyDescent="0.65">
      <c r="A50" s="40"/>
      <c r="B50" s="41"/>
      <c r="C50" s="40"/>
      <c r="D50" s="32"/>
      <c r="E50" s="32"/>
      <c r="F50" s="42"/>
      <c r="G50" s="68"/>
      <c r="H50" s="62"/>
      <c r="I50" s="66"/>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65"/>
      <c r="H51" s="60"/>
      <c r="I51" s="65"/>
      <c r="J51" s="36"/>
      <c r="K51" s="61">
        <f>IFERROR(I51/G51,0)</f>
        <v>0</v>
      </c>
      <c r="L51" s="36"/>
      <c r="M51" s="63"/>
      <c r="N51" s="39"/>
    </row>
    <row r="52" spans="1:33" s="17" customFormat="1" ht="5.15" customHeight="1" x14ac:dyDescent="0.65">
      <c r="A52" s="40"/>
      <c r="B52" s="41"/>
      <c r="C52" s="40"/>
      <c r="D52" s="32"/>
      <c r="E52" s="32"/>
      <c r="F52" s="42"/>
      <c r="G52" s="68"/>
      <c r="H52" s="62"/>
      <c r="I52" s="66"/>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65"/>
      <c r="H53" s="60"/>
      <c r="I53" s="65"/>
      <c r="J53" s="36"/>
      <c r="K53" s="61">
        <f>IFERROR(I53/G53,0)</f>
        <v>0</v>
      </c>
      <c r="L53" s="36"/>
      <c r="M53" s="63"/>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sheetProtection password="83AF" sheet="1" objects="1" scenarios="1"/>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horizontalDpi="0" verticalDpi="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2:AK55"/>
  <sheetViews>
    <sheetView workbookViewId="0">
      <selection activeCell="K51" sqref="K51"/>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11" t="str">
        <f>Summary!E8</f>
        <v>Chaffey</v>
      </c>
      <c r="F8" s="112"/>
      <c r="G8" s="112"/>
      <c r="H8" s="112"/>
      <c r="I8" s="112"/>
      <c r="J8" s="112"/>
      <c r="K8" s="113"/>
      <c r="L8" s="55"/>
      <c r="M8" s="55"/>
      <c r="N8" s="55"/>
      <c r="O8" s="55"/>
      <c r="P8" s="56"/>
      <c r="Q8" s="36"/>
      <c r="R8" s="56"/>
      <c r="S8" s="56"/>
      <c r="T8" s="56"/>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65"/>
      <c r="H18" s="69"/>
      <c r="I18" s="65"/>
      <c r="J18" s="36"/>
      <c r="K18" s="61">
        <f>IFERROR((I18-G18)/G18,0)</f>
        <v>0</v>
      </c>
      <c r="L18" s="36"/>
      <c r="M18" s="63"/>
      <c r="N18" s="39"/>
    </row>
    <row r="19" spans="1:33" s="17" customFormat="1" ht="5.15" customHeight="1" x14ac:dyDescent="0.65">
      <c r="A19" s="40"/>
      <c r="B19" s="41"/>
      <c r="C19" s="40"/>
      <c r="D19" s="32"/>
      <c r="E19" s="32"/>
      <c r="F19" s="42"/>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65"/>
      <c r="H20" s="69"/>
      <c r="I20" s="65"/>
      <c r="J20" s="36"/>
      <c r="K20" s="61">
        <f>IFERROR((I20-G20)/G20,0)</f>
        <v>0</v>
      </c>
      <c r="L20" s="36"/>
      <c r="M20" s="63"/>
      <c r="N20" s="39"/>
    </row>
    <row r="21" spans="1:33" s="17" customFormat="1" ht="5.15" customHeight="1" x14ac:dyDescent="0.65">
      <c r="A21" s="40"/>
      <c r="B21" s="41"/>
      <c r="C21" s="40"/>
      <c r="D21" s="32"/>
      <c r="E21" s="32"/>
      <c r="F21" s="42"/>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65"/>
      <c r="H22" s="69"/>
      <c r="I22" s="65"/>
      <c r="J22" s="36"/>
      <c r="K22" s="61">
        <f>IFERROR((I22-G22)/G22,0)</f>
        <v>0</v>
      </c>
      <c r="L22" s="36"/>
      <c r="M22" s="63"/>
      <c r="N22" s="39"/>
    </row>
    <row r="23" spans="1:33" s="17" customFormat="1" ht="5.15" customHeight="1" x14ac:dyDescent="0.65">
      <c r="A23" s="40"/>
      <c r="B23" s="41"/>
      <c r="C23" s="40"/>
      <c r="D23" s="32"/>
      <c r="E23" s="32"/>
      <c r="F23" s="42"/>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65"/>
      <c r="H24" s="69"/>
      <c r="I24" s="65"/>
      <c r="J24" s="36"/>
      <c r="K24" s="61">
        <f>IFERROR((I24-G24)/G24,0)</f>
        <v>0</v>
      </c>
      <c r="L24" s="36"/>
      <c r="M24" s="63"/>
      <c r="N24" s="39"/>
    </row>
    <row r="25" spans="1:33" s="17" customFormat="1" ht="5.15" customHeight="1" x14ac:dyDescent="0.65">
      <c r="A25" s="40"/>
      <c r="B25" s="41"/>
      <c r="C25" s="40"/>
      <c r="D25" s="32"/>
      <c r="E25" s="32"/>
      <c r="F25" s="42"/>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65"/>
      <c r="H26" s="69"/>
      <c r="I26" s="65"/>
      <c r="J26" s="36"/>
      <c r="K26" s="61">
        <f>IFERROR((I26-G26)/G26,0)</f>
        <v>0</v>
      </c>
      <c r="L26" s="36"/>
      <c r="M26" s="63"/>
      <c r="N26" s="39"/>
    </row>
    <row r="27" spans="1:33" s="17" customFormat="1" ht="5.15" customHeight="1" x14ac:dyDescent="0.65">
      <c r="A27" s="40"/>
      <c r="B27" s="41"/>
      <c r="C27" s="40"/>
      <c r="D27" s="32"/>
      <c r="E27" s="32"/>
      <c r="F27" s="42"/>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65"/>
      <c r="H28" s="69"/>
      <c r="I28" s="65"/>
      <c r="J28" s="36"/>
      <c r="K28" s="61">
        <f>IFERROR((I28-G28)/G28,0)</f>
        <v>0</v>
      </c>
      <c r="L28" s="36"/>
      <c r="M28" s="63"/>
      <c r="N28" s="39"/>
    </row>
    <row r="29" spans="1:33" s="17" customFormat="1" ht="5.15" customHeight="1" x14ac:dyDescent="0.65">
      <c r="A29" s="40"/>
      <c r="B29" s="41"/>
      <c r="C29" s="40"/>
      <c r="D29" s="32"/>
      <c r="E29" s="32"/>
      <c r="F29" s="42"/>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65"/>
      <c r="H30" s="69"/>
      <c r="I30" s="65"/>
      <c r="J30" s="36"/>
      <c r="K30" s="61">
        <f>IFERROR((I30-G30)/G30,0)</f>
        <v>0</v>
      </c>
      <c r="L30" s="36"/>
      <c r="M30" s="63"/>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65"/>
      <c r="H39" s="60"/>
      <c r="I39" s="65"/>
      <c r="J39" s="36"/>
      <c r="K39" s="61">
        <f>IFERROR(I39/G39,0)</f>
        <v>0</v>
      </c>
      <c r="L39" s="36"/>
      <c r="M39" s="63"/>
      <c r="N39" s="39"/>
    </row>
    <row r="40" spans="1:33" s="17" customFormat="1" ht="5.15" customHeight="1" x14ac:dyDescent="0.65">
      <c r="A40" s="40"/>
      <c r="B40" s="41"/>
      <c r="C40" s="40"/>
      <c r="D40" s="32"/>
      <c r="E40" s="32"/>
      <c r="F40" s="42"/>
      <c r="G40" s="68"/>
      <c r="H40" s="62"/>
      <c r="I40" s="66"/>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65"/>
      <c r="H41" s="60"/>
      <c r="I41" s="65"/>
      <c r="J41" s="36"/>
      <c r="K41" s="61">
        <f>IFERROR(I41/G41,0)</f>
        <v>0</v>
      </c>
      <c r="L41" s="36"/>
      <c r="M41" s="63"/>
      <c r="N41" s="39"/>
    </row>
    <row r="42" spans="1:33" s="17" customFormat="1" ht="5.15" customHeight="1" x14ac:dyDescent="0.65">
      <c r="A42" s="40"/>
      <c r="B42" s="41"/>
      <c r="C42" s="40"/>
      <c r="D42" s="32"/>
      <c r="E42" s="32"/>
      <c r="F42" s="42"/>
      <c r="G42" s="68"/>
      <c r="H42" s="62"/>
      <c r="I42" s="66"/>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65"/>
      <c r="H43" s="60"/>
      <c r="I43" s="65"/>
      <c r="J43" s="36"/>
      <c r="K43" s="61">
        <f>IFERROR(I43/G43,0)</f>
        <v>0</v>
      </c>
      <c r="L43" s="36"/>
      <c r="M43" s="63"/>
      <c r="N43" s="39"/>
    </row>
    <row r="44" spans="1:33" s="17" customFormat="1" ht="5.15" customHeight="1" x14ac:dyDescent="0.65">
      <c r="A44" s="40"/>
      <c r="B44" s="41"/>
      <c r="C44" s="40"/>
      <c r="D44" s="32"/>
      <c r="E44" s="32"/>
      <c r="F44" s="42"/>
      <c r="G44" s="68"/>
      <c r="H44" s="62"/>
      <c r="I44" s="66"/>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65"/>
      <c r="H45" s="60"/>
      <c r="I45" s="65"/>
      <c r="J45" s="36"/>
      <c r="K45" s="61">
        <f>IFERROR(I45/G45,0)</f>
        <v>0</v>
      </c>
      <c r="L45" s="36"/>
      <c r="M45" s="63"/>
      <c r="N45" s="39"/>
    </row>
    <row r="46" spans="1:33" s="17" customFormat="1" ht="5.15" customHeight="1" x14ac:dyDescent="0.65">
      <c r="A46" s="40"/>
      <c r="B46" s="41"/>
      <c r="C46" s="40"/>
      <c r="D46" s="32"/>
      <c r="E46" s="32"/>
      <c r="F46" s="42"/>
      <c r="G46" s="68"/>
      <c r="H46" s="62"/>
      <c r="I46" s="66"/>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65"/>
      <c r="H47" s="60"/>
      <c r="I47" s="65"/>
      <c r="J47" s="36"/>
      <c r="K47" s="61">
        <f>IFERROR(I47/G47,0)</f>
        <v>0</v>
      </c>
      <c r="L47" s="36"/>
      <c r="M47" s="63"/>
      <c r="N47" s="39"/>
    </row>
    <row r="48" spans="1:33" s="17" customFormat="1" ht="5.15" customHeight="1" x14ac:dyDescent="0.65">
      <c r="A48" s="40"/>
      <c r="B48" s="41"/>
      <c r="C48" s="40"/>
      <c r="D48" s="32"/>
      <c r="E48" s="32"/>
      <c r="F48" s="42"/>
      <c r="G48" s="68"/>
      <c r="H48" s="62"/>
      <c r="I48" s="67"/>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65"/>
      <c r="H49" s="60"/>
      <c r="I49" s="65"/>
      <c r="J49" s="36"/>
      <c r="K49" s="61">
        <f>IFERROR(I49/G49,0)</f>
        <v>0</v>
      </c>
      <c r="L49" s="36"/>
      <c r="M49" s="63"/>
      <c r="N49" s="39"/>
    </row>
    <row r="50" spans="1:33" s="17" customFormat="1" ht="5.15" customHeight="1" x14ac:dyDescent="0.65">
      <c r="A50" s="40"/>
      <c r="B50" s="41"/>
      <c r="C50" s="40"/>
      <c r="D50" s="32"/>
      <c r="E50" s="32"/>
      <c r="F50" s="42"/>
      <c r="G50" s="68"/>
      <c r="H50" s="62"/>
      <c r="I50" s="66"/>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65"/>
      <c r="H51" s="60"/>
      <c r="I51" s="65"/>
      <c r="J51" s="36"/>
      <c r="K51" s="61">
        <f>IFERROR(I51/G51,0)</f>
        <v>0</v>
      </c>
      <c r="L51" s="36"/>
      <c r="M51" s="63"/>
      <c r="N51" s="39"/>
    </row>
    <row r="52" spans="1:33" s="17" customFormat="1" ht="5.15" customHeight="1" x14ac:dyDescent="0.65">
      <c r="A52" s="40"/>
      <c r="B52" s="41"/>
      <c r="C52" s="40"/>
      <c r="D52" s="32"/>
      <c r="E52" s="32"/>
      <c r="F52" s="42"/>
      <c r="G52" s="68"/>
      <c r="H52" s="62"/>
      <c r="I52" s="66"/>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65"/>
      <c r="H53" s="60"/>
      <c r="I53" s="65"/>
      <c r="J53" s="36"/>
      <c r="K53" s="61">
        <f>IFERROR(I53/G53,0)</f>
        <v>0</v>
      </c>
      <c r="L53" s="36"/>
      <c r="M53" s="63"/>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sheetProtection password="83AF" sheet="1" objects="1" scenarios="1"/>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horizontalDpi="0" verticalDpi="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2:AK55"/>
  <sheetViews>
    <sheetView workbookViewId="0">
      <selection activeCell="K51" sqref="K51"/>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11" t="str">
        <f>Summary!E8</f>
        <v>Chaffey</v>
      </c>
      <c r="F8" s="112"/>
      <c r="G8" s="112"/>
      <c r="H8" s="112"/>
      <c r="I8" s="112"/>
      <c r="J8" s="112"/>
      <c r="K8" s="113"/>
      <c r="L8" s="55"/>
      <c r="M8" s="55"/>
      <c r="N8" s="55"/>
      <c r="O8" s="55"/>
      <c r="P8" s="56"/>
      <c r="Q8" s="36"/>
      <c r="R8" s="56"/>
      <c r="S8" s="56"/>
      <c r="T8" s="56"/>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65"/>
      <c r="H18" s="69"/>
      <c r="I18" s="65"/>
      <c r="J18" s="36"/>
      <c r="K18" s="61">
        <f>IFERROR((I18-G18)/G18,0)</f>
        <v>0</v>
      </c>
      <c r="L18" s="36"/>
      <c r="M18" s="63"/>
      <c r="N18" s="39"/>
    </row>
    <row r="19" spans="1:33" s="17" customFormat="1" ht="5.15" customHeight="1" x14ac:dyDescent="0.65">
      <c r="A19" s="40"/>
      <c r="B19" s="41"/>
      <c r="C19" s="40"/>
      <c r="D19" s="32"/>
      <c r="E19" s="32"/>
      <c r="F19" s="42"/>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65"/>
      <c r="H20" s="69"/>
      <c r="I20" s="65"/>
      <c r="J20" s="36"/>
      <c r="K20" s="61">
        <f>IFERROR((I20-G20)/G20,0)</f>
        <v>0</v>
      </c>
      <c r="L20" s="36"/>
      <c r="M20" s="63"/>
      <c r="N20" s="39"/>
    </row>
    <row r="21" spans="1:33" s="17" customFormat="1" ht="5.15" customHeight="1" x14ac:dyDescent="0.65">
      <c r="A21" s="40"/>
      <c r="B21" s="41"/>
      <c r="C21" s="40"/>
      <c r="D21" s="32"/>
      <c r="E21" s="32"/>
      <c r="F21" s="42"/>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65"/>
      <c r="H22" s="69"/>
      <c r="I22" s="65"/>
      <c r="J22" s="36"/>
      <c r="K22" s="61">
        <f>IFERROR((I22-G22)/G22,0)</f>
        <v>0</v>
      </c>
      <c r="L22" s="36"/>
      <c r="M22" s="63"/>
      <c r="N22" s="39"/>
    </row>
    <row r="23" spans="1:33" s="17" customFormat="1" ht="5.15" customHeight="1" x14ac:dyDescent="0.65">
      <c r="A23" s="40"/>
      <c r="B23" s="41"/>
      <c r="C23" s="40"/>
      <c r="D23" s="32"/>
      <c r="E23" s="32"/>
      <c r="F23" s="42"/>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65"/>
      <c r="H24" s="69"/>
      <c r="I24" s="65"/>
      <c r="J24" s="36"/>
      <c r="K24" s="61">
        <f>IFERROR((I24-G24)/G24,0)</f>
        <v>0</v>
      </c>
      <c r="L24" s="36"/>
      <c r="M24" s="63"/>
      <c r="N24" s="39"/>
    </row>
    <row r="25" spans="1:33" s="17" customFormat="1" ht="5.15" customHeight="1" x14ac:dyDescent="0.65">
      <c r="A25" s="40"/>
      <c r="B25" s="41"/>
      <c r="C25" s="40"/>
      <c r="D25" s="32"/>
      <c r="E25" s="32"/>
      <c r="F25" s="42"/>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65"/>
      <c r="H26" s="69"/>
      <c r="I26" s="65"/>
      <c r="J26" s="36"/>
      <c r="K26" s="61">
        <f>IFERROR((I26-G26)/G26,0)</f>
        <v>0</v>
      </c>
      <c r="L26" s="36"/>
      <c r="M26" s="63"/>
      <c r="N26" s="39"/>
    </row>
    <row r="27" spans="1:33" s="17" customFormat="1" ht="5.15" customHeight="1" x14ac:dyDescent="0.65">
      <c r="A27" s="40"/>
      <c r="B27" s="41"/>
      <c r="C27" s="40"/>
      <c r="D27" s="32"/>
      <c r="E27" s="32"/>
      <c r="F27" s="42"/>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65"/>
      <c r="H28" s="69"/>
      <c r="I28" s="65"/>
      <c r="J28" s="36"/>
      <c r="K28" s="61">
        <f>IFERROR((I28-G28)/G28,0)</f>
        <v>0</v>
      </c>
      <c r="L28" s="36"/>
      <c r="M28" s="63"/>
      <c r="N28" s="39"/>
    </row>
    <row r="29" spans="1:33" s="17" customFormat="1" ht="5.15" customHeight="1" x14ac:dyDescent="0.65">
      <c r="A29" s="40"/>
      <c r="B29" s="41"/>
      <c r="C29" s="40"/>
      <c r="D29" s="32"/>
      <c r="E29" s="32"/>
      <c r="F29" s="42"/>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65"/>
      <c r="H30" s="69"/>
      <c r="I30" s="65"/>
      <c r="J30" s="36"/>
      <c r="K30" s="61">
        <f>IFERROR((I30-G30)/G30,0)</f>
        <v>0</v>
      </c>
      <c r="L30" s="36"/>
      <c r="M30" s="63"/>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65"/>
      <c r="H39" s="60"/>
      <c r="I39" s="65"/>
      <c r="J39" s="36"/>
      <c r="K39" s="61">
        <f>IFERROR(I39/G39,0)</f>
        <v>0</v>
      </c>
      <c r="L39" s="36"/>
      <c r="M39" s="63"/>
      <c r="N39" s="39"/>
    </row>
    <row r="40" spans="1:33" s="17" customFormat="1" ht="5.15" customHeight="1" x14ac:dyDescent="0.65">
      <c r="A40" s="40"/>
      <c r="B40" s="41"/>
      <c r="C40" s="40"/>
      <c r="D40" s="32"/>
      <c r="E40" s="32"/>
      <c r="F40" s="42"/>
      <c r="G40" s="68"/>
      <c r="H40" s="62"/>
      <c r="I40" s="66"/>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65"/>
      <c r="H41" s="60"/>
      <c r="I41" s="65"/>
      <c r="J41" s="36"/>
      <c r="K41" s="61">
        <f>IFERROR(I41/G41,0)</f>
        <v>0</v>
      </c>
      <c r="L41" s="36"/>
      <c r="M41" s="63"/>
      <c r="N41" s="39"/>
    </row>
    <row r="42" spans="1:33" s="17" customFormat="1" ht="5.15" customHeight="1" x14ac:dyDescent="0.65">
      <c r="A42" s="40"/>
      <c r="B42" s="41"/>
      <c r="C42" s="40"/>
      <c r="D42" s="32"/>
      <c r="E42" s="32"/>
      <c r="F42" s="42"/>
      <c r="G42" s="68"/>
      <c r="H42" s="62"/>
      <c r="I42" s="66"/>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65"/>
      <c r="H43" s="60"/>
      <c r="I43" s="65"/>
      <c r="J43" s="36"/>
      <c r="K43" s="61">
        <f>IFERROR(I43/G43,0)</f>
        <v>0</v>
      </c>
      <c r="L43" s="36"/>
      <c r="M43" s="63"/>
      <c r="N43" s="39"/>
    </row>
    <row r="44" spans="1:33" s="17" customFormat="1" ht="5.15" customHeight="1" x14ac:dyDescent="0.65">
      <c r="A44" s="40"/>
      <c r="B44" s="41"/>
      <c r="C44" s="40"/>
      <c r="D44" s="32"/>
      <c r="E44" s="32"/>
      <c r="F44" s="42"/>
      <c r="G44" s="68"/>
      <c r="H44" s="62"/>
      <c r="I44" s="66"/>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65"/>
      <c r="H45" s="60"/>
      <c r="I45" s="65"/>
      <c r="J45" s="36"/>
      <c r="K45" s="61">
        <f>IFERROR(I45/G45,0)</f>
        <v>0</v>
      </c>
      <c r="L45" s="36"/>
      <c r="M45" s="63"/>
      <c r="N45" s="39"/>
    </row>
    <row r="46" spans="1:33" s="17" customFormat="1" ht="5.15" customHeight="1" x14ac:dyDescent="0.65">
      <c r="A46" s="40"/>
      <c r="B46" s="41"/>
      <c r="C46" s="40"/>
      <c r="D46" s="32"/>
      <c r="E46" s="32"/>
      <c r="F46" s="42"/>
      <c r="G46" s="68"/>
      <c r="H46" s="62"/>
      <c r="I46" s="66"/>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65"/>
      <c r="H47" s="60"/>
      <c r="I47" s="65"/>
      <c r="J47" s="36"/>
      <c r="K47" s="61">
        <f>IFERROR(I47/G47,0)</f>
        <v>0</v>
      </c>
      <c r="L47" s="36"/>
      <c r="M47" s="63"/>
      <c r="N47" s="39"/>
    </row>
    <row r="48" spans="1:33" s="17" customFormat="1" ht="5.15" customHeight="1" x14ac:dyDescent="0.65">
      <c r="A48" s="40"/>
      <c r="B48" s="41"/>
      <c r="C48" s="40"/>
      <c r="D48" s="32"/>
      <c r="E48" s="32"/>
      <c r="F48" s="42"/>
      <c r="G48" s="68"/>
      <c r="H48" s="62"/>
      <c r="I48" s="67"/>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65"/>
      <c r="H49" s="60"/>
      <c r="I49" s="65"/>
      <c r="J49" s="36"/>
      <c r="K49" s="61">
        <f>IFERROR(I49/G49,0)</f>
        <v>0</v>
      </c>
      <c r="L49" s="36"/>
      <c r="M49" s="63"/>
      <c r="N49" s="39"/>
    </row>
    <row r="50" spans="1:33" s="17" customFormat="1" ht="5.15" customHeight="1" x14ac:dyDescent="0.65">
      <c r="A50" s="40"/>
      <c r="B50" s="41"/>
      <c r="C50" s="40"/>
      <c r="D50" s="32"/>
      <c r="E50" s="32"/>
      <c r="F50" s="42"/>
      <c r="G50" s="68"/>
      <c r="H50" s="62"/>
      <c r="I50" s="66"/>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65"/>
      <c r="H51" s="60"/>
      <c r="I51" s="65"/>
      <c r="J51" s="36"/>
      <c r="K51" s="61">
        <f>IFERROR(I51/G51,0)</f>
        <v>0</v>
      </c>
      <c r="L51" s="36"/>
      <c r="M51" s="63"/>
      <c r="N51" s="39"/>
    </row>
    <row r="52" spans="1:33" s="17" customFormat="1" ht="5.15" customHeight="1" x14ac:dyDescent="0.65">
      <c r="A52" s="40"/>
      <c r="B52" s="41"/>
      <c r="C52" s="40"/>
      <c r="D52" s="32"/>
      <c r="E52" s="32"/>
      <c r="F52" s="42"/>
      <c r="G52" s="68"/>
      <c r="H52" s="62"/>
      <c r="I52" s="66"/>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65"/>
      <c r="H53" s="60"/>
      <c r="I53" s="65"/>
      <c r="J53" s="36"/>
      <c r="K53" s="61">
        <f>IFERROR(I53/G53,0)</f>
        <v>0</v>
      </c>
      <c r="L53" s="36"/>
      <c r="M53" s="63"/>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sheetProtection password="83AF" sheet="1" objects="1" scenarios="1"/>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horizontalDpi="0" verticalDpi="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AK55"/>
  <sheetViews>
    <sheetView workbookViewId="0">
      <selection activeCell="E10" sqref="E10:K10"/>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11" t="str">
        <f>Summary!E8</f>
        <v>Chaffey</v>
      </c>
      <c r="F8" s="112"/>
      <c r="G8" s="112"/>
      <c r="H8" s="112"/>
      <c r="I8" s="112"/>
      <c r="J8" s="112"/>
      <c r="K8" s="113"/>
      <c r="L8" s="55"/>
      <c r="M8" s="55"/>
      <c r="N8" s="55"/>
      <c r="O8" s="55"/>
      <c r="P8" s="56"/>
      <c r="Q8" s="36"/>
      <c r="R8" s="56"/>
      <c r="S8" s="56"/>
      <c r="T8" s="56"/>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t="s">
        <v>131</v>
      </c>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65">
        <v>2236</v>
      </c>
      <c r="H18" s="69"/>
      <c r="I18" s="65">
        <v>2450</v>
      </c>
      <c r="J18" s="36"/>
      <c r="K18" s="61">
        <f>IFERROR((I18-G18)/G18,0)</f>
        <v>9.5706618962432918E-2</v>
      </c>
      <c r="L18" s="36"/>
      <c r="M18" s="63" t="s">
        <v>114</v>
      </c>
      <c r="N18" s="39"/>
    </row>
    <row r="19" spans="1:33" s="17" customFormat="1" ht="5.15" customHeight="1" x14ac:dyDescent="0.65">
      <c r="A19" s="40"/>
      <c r="B19" s="41"/>
      <c r="C19" s="40"/>
      <c r="D19" s="32"/>
      <c r="E19" s="32"/>
      <c r="F19" s="42"/>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65">
        <v>1814</v>
      </c>
      <c r="H20" s="69"/>
      <c r="I20" s="65">
        <v>2100</v>
      </c>
      <c r="J20" s="36"/>
      <c r="K20" s="61">
        <f>IFERROR((I20-G20)/G20,0)</f>
        <v>0.15766262403528114</v>
      </c>
      <c r="L20" s="36"/>
      <c r="M20" s="63" t="s">
        <v>115</v>
      </c>
      <c r="N20" s="39"/>
    </row>
    <row r="21" spans="1:33" s="17" customFormat="1" ht="5.15" customHeight="1" x14ac:dyDescent="0.65">
      <c r="A21" s="40"/>
      <c r="B21" s="41"/>
      <c r="C21" s="40"/>
      <c r="D21" s="32"/>
      <c r="E21" s="32"/>
      <c r="F21" s="42"/>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65">
        <v>1603</v>
      </c>
      <c r="H22" s="69"/>
      <c r="I22" s="65">
        <v>1892</v>
      </c>
      <c r="J22" s="36"/>
      <c r="K22" s="61">
        <f>IFERROR((I22-G22)/G22,0)</f>
        <v>0.1802869619463506</v>
      </c>
      <c r="L22" s="36"/>
      <c r="M22" s="63" t="s">
        <v>116</v>
      </c>
      <c r="N22" s="39"/>
    </row>
    <row r="23" spans="1:33" s="17" customFormat="1" ht="5.15" customHeight="1" x14ac:dyDescent="0.65">
      <c r="A23" s="40"/>
      <c r="B23" s="41"/>
      <c r="C23" s="40"/>
      <c r="D23" s="32"/>
      <c r="E23" s="32"/>
      <c r="F23" s="42"/>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65">
        <v>50</v>
      </c>
      <c r="H24" s="69"/>
      <c r="I24" s="65">
        <v>100</v>
      </c>
      <c r="J24" s="36"/>
      <c r="K24" s="61">
        <f>IFERROR((I24-G24)/G24,0)</f>
        <v>1</v>
      </c>
      <c r="L24" s="36"/>
      <c r="M24" s="63" t="s">
        <v>117</v>
      </c>
      <c r="N24" s="39"/>
    </row>
    <row r="25" spans="1:33" s="17" customFormat="1" ht="5.15" customHeight="1" x14ac:dyDescent="0.65">
      <c r="A25" s="40"/>
      <c r="B25" s="41"/>
      <c r="C25" s="40"/>
      <c r="D25" s="32"/>
      <c r="E25" s="32"/>
      <c r="F25" s="42"/>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65">
        <v>15</v>
      </c>
      <c r="H26" s="69"/>
      <c r="I26" s="65">
        <v>18</v>
      </c>
      <c r="J26" s="36"/>
      <c r="K26" s="61">
        <f>IFERROR((I26-G26)/G26,0)</f>
        <v>0.2</v>
      </c>
      <c r="L26" s="36"/>
      <c r="M26" s="63" t="s">
        <v>118</v>
      </c>
      <c r="N26" s="39"/>
    </row>
    <row r="27" spans="1:33" s="17" customFormat="1" ht="5.15" customHeight="1" x14ac:dyDescent="0.65">
      <c r="A27" s="40"/>
      <c r="B27" s="41"/>
      <c r="C27" s="40"/>
      <c r="D27" s="32"/>
      <c r="E27" s="32"/>
      <c r="F27" s="42"/>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65">
        <v>589</v>
      </c>
      <c r="H28" s="69"/>
      <c r="I28" s="65">
        <v>710</v>
      </c>
      <c r="J28" s="36"/>
      <c r="K28" s="61">
        <f>IFERROR((I28-G28)/G28,0)</f>
        <v>0.20543293718166383</v>
      </c>
      <c r="L28" s="36"/>
      <c r="M28" s="63" t="s">
        <v>119</v>
      </c>
      <c r="N28" s="39"/>
    </row>
    <row r="29" spans="1:33" s="17" customFormat="1" ht="5.15" customHeight="1" x14ac:dyDescent="0.65">
      <c r="A29" s="40"/>
      <c r="B29" s="41"/>
      <c r="C29" s="40"/>
      <c r="D29" s="32"/>
      <c r="E29" s="32"/>
      <c r="F29" s="42"/>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65">
        <v>8</v>
      </c>
      <c r="H30" s="69"/>
      <c r="I30" s="65">
        <v>16</v>
      </c>
      <c r="J30" s="36"/>
      <c r="K30" s="61">
        <f>IFERROR((I30-G30)/G30,0)</f>
        <v>1</v>
      </c>
      <c r="L30" s="36"/>
      <c r="M30" s="63" t="s">
        <v>120</v>
      </c>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65">
        <v>1619</v>
      </c>
      <c r="H39" s="60"/>
      <c r="I39" s="65">
        <v>1141</v>
      </c>
      <c r="J39" s="36"/>
      <c r="K39" s="61">
        <f>IFERROR(I39/G39,0)</f>
        <v>0.70475602223594813</v>
      </c>
      <c r="L39" s="36"/>
      <c r="M39" s="63" t="s">
        <v>121</v>
      </c>
      <c r="N39" s="39"/>
    </row>
    <row r="40" spans="1:33" s="17" customFormat="1" ht="5.15" customHeight="1" x14ac:dyDescent="0.65">
      <c r="A40" s="40"/>
      <c r="B40" s="41"/>
      <c r="C40" s="40"/>
      <c r="D40" s="32"/>
      <c r="E40" s="32"/>
      <c r="F40" s="42"/>
      <c r="G40" s="68"/>
      <c r="H40" s="62"/>
      <c r="I40" s="68"/>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65">
        <v>525</v>
      </c>
      <c r="H41" s="60"/>
      <c r="I41" s="65">
        <v>370</v>
      </c>
      <c r="J41" s="36"/>
      <c r="K41" s="61">
        <f>IFERROR(I41/G41,0)</f>
        <v>0.70476190476190481</v>
      </c>
      <c r="L41" s="36"/>
      <c r="M41" s="63"/>
      <c r="N41" s="39"/>
    </row>
    <row r="42" spans="1:33" s="17" customFormat="1" ht="5.15" customHeight="1" x14ac:dyDescent="0.65">
      <c r="A42" s="40"/>
      <c r="B42" s="41"/>
      <c r="C42" s="40"/>
      <c r="D42" s="32"/>
      <c r="E42" s="32"/>
      <c r="F42" s="42"/>
      <c r="G42" s="68"/>
      <c r="H42" s="62"/>
      <c r="I42" s="68"/>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65">
        <v>1110</v>
      </c>
      <c r="H43" s="60">
        <v>200</v>
      </c>
      <c r="I43" s="65">
        <v>200</v>
      </c>
      <c r="J43" s="36"/>
      <c r="K43" s="61">
        <f>IFERROR(I43/G43,0)</f>
        <v>0.18018018018018017</v>
      </c>
      <c r="L43" s="36"/>
      <c r="M43" s="63" t="s">
        <v>122</v>
      </c>
      <c r="N43" s="39"/>
    </row>
    <row r="44" spans="1:33" s="17" customFormat="1" ht="5.15" customHeight="1" x14ac:dyDescent="0.65">
      <c r="A44" s="40"/>
      <c r="B44" s="41"/>
      <c r="C44" s="40"/>
      <c r="D44" s="32"/>
      <c r="E44" s="32"/>
      <c r="F44" s="42"/>
      <c r="G44" s="68"/>
      <c r="H44" s="62"/>
      <c r="I44" s="68"/>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65">
        <v>200</v>
      </c>
      <c r="H45" s="60"/>
      <c r="I45" s="65">
        <v>50</v>
      </c>
      <c r="J45" s="36"/>
      <c r="K45" s="61">
        <f>IFERROR(I45/G45,0)</f>
        <v>0.25</v>
      </c>
      <c r="L45" s="36"/>
      <c r="M45" s="63" t="s">
        <v>123</v>
      </c>
      <c r="N45" s="39"/>
    </row>
    <row r="46" spans="1:33" s="17" customFormat="1" ht="5.15" customHeight="1" x14ac:dyDescent="0.65">
      <c r="A46" s="40"/>
      <c r="B46" s="41"/>
      <c r="C46" s="40"/>
      <c r="D46" s="32"/>
      <c r="E46" s="32"/>
      <c r="F46" s="42"/>
      <c r="G46" s="68"/>
      <c r="H46" s="62"/>
      <c r="I46" s="68"/>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65">
        <v>100</v>
      </c>
      <c r="H47" s="60"/>
      <c r="I47" s="65">
        <v>70</v>
      </c>
      <c r="J47" s="36"/>
      <c r="K47" s="61">
        <f>IFERROR(I47/G47,0)</f>
        <v>0.7</v>
      </c>
      <c r="L47" s="36"/>
      <c r="M47" s="63" t="s">
        <v>124</v>
      </c>
      <c r="N47" s="39"/>
    </row>
    <row r="48" spans="1:33" s="17" customFormat="1" ht="5.15" customHeight="1" x14ac:dyDescent="0.65">
      <c r="A48" s="40"/>
      <c r="B48" s="41"/>
      <c r="C48" s="40"/>
      <c r="D48" s="32"/>
      <c r="E48" s="32"/>
      <c r="F48" s="42"/>
      <c r="G48" s="68"/>
      <c r="H48" s="62"/>
      <c r="I48" s="68"/>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65"/>
      <c r="H49" s="60"/>
      <c r="I49" s="65"/>
      <c r="J49" s="36"/>
      <c r="K49" s="61">
        <f>IFERROR(I49/G49,0)</f>
        <v>0</v>
      </c>
      <c r="L49" s="36"/>
      <c r="M49" s="63" t="s">
        <v>125</v>
      </c>
      <c r="N49" s="39"/>
    </row>
    <row r="50" spans="1:33" s="17" customFormat="1" ht="5.15" customHeight="1" x14ac:dyDescent="0.65">
      <c r="A50" s="40"/>
      <c r="B50" s="41"/>
      <c r="C50" s="40"/>
      <c r="D50" s="32"/>
      <c r="E50" s="32"/>
      <c r="F50" s="42"/>
      <c r="G50" s="68"/>
      <c r="H50" s="62"/>
      <c r="I50" s="68"/>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65">
        <v>300</v>
      </c>
      <c r="H51" s="60"/>
      <c r="I51" s="65">
        <v>50</v>
      </c>
      <c r="J51" s="36"/>
      <c r="K51" s="61">
        <f>IFERROR(I51/G51,0)</f>
        <v>0.16666666666666666</v>
      </c>
      <c r="L51" s="36"/>
      <c r="M51" s="63" t="s">
        <v>126</v>
      </c>
      <c r="N51" s="39"/>
    </row>
    <row r="52" spans="1:33" s="17" customFormat="1" ht="5.15" customHeight="1" x14ac:dyDescent="0.65">
      <c r="A52" s="40"/>
      <c r="B52" s="41"/>
      <c r="C52" s="40"/>
      <c r="D52" s="32"/>
      <c r="E52" s="32"/>
      <c r="F52" s="42"/>
      <c r="G52" s="68"/>
      <c r="H52" s="62"/>
      <c r="I52" s="68"/>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65">
        <v>1603</v>
      </c>
      <c r="H53" s="60"/>
      <c r="I53" s="65">
        <v>500</v>
      </c>
      <c r="J53" s="36"/>
      <c r="K53" s="61">
        <f>IFERROR(I53/G53,0)</f>
        <v>0.31191515907673112</v>
      </c>
      <c r="L53" s="36"/>
      <c r="M53" s="63" t="s">
        <v>127</v>
      </c>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mergeCells count="33">
    <mergeCell ref="C51:E51"/>
    <mergeCell ref="C53:E53"/>
    <mergeCell ref="E8:K8"/>
    <mergeCell ref="B8:C8"/>
    <mergeCell ref="C39:E39"/>
    <mergeCell ref="C41:E41"/>
    <mergeCell ref="C43:E43"/>
    <mergeCell ref="C45:E45"/>
    <mergeCell ref="C47:E47"/>
    <mergeCell ref="C49:E49"/>
    <mergeCell ref="C30:E30"/>
    <mergeCell ref="B33:N33"/>
    <mergeCell ref="C35:E37"/>
    <mergeCell ref="G35:G37"/>
    <mergeCell ref="I35:I37"/>
    <mergeCell ref="K35:K37"/>
    <mergeCell ref="M35:M37"/>
    <mergeCell ref="C18:E18"/>
    <mergeCell ref="C20:E20"/>
    <mergeCell ref="C22:E22"/>
    <mergeCell ref="C24:E24"/>
    <mergeCell ref="C26:E26"/>
    <mergeCell ref="C28:E28"/>
    <mergeCell ref="E2:K4"/>
    <mergeCell ref="B6:L6"/>
    <mergeCell ref="B10:C10"/>
    <mergeCell ref="E10:K10"/>
    <mergeCell ref="B12:N12"/>
    <mergeCell ref="C14:E16"/>
    <mergeCell ref="G14:G16"/>
    <mergeCell ref="I14:I16"/>
    <mergeCell ref="K14:K16"/>
    <mergeCell ref="M14:M16"/>
  </mergeCells>
  <pageMargins left="0.7" right="0.7" top="0.75" bottom="0.75" header="0.3" footer="0.3"/>
  <pageSetup scale="64" orientation="portrait" horizontalDpi="0" verticalDpi="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AK55"/>
  <sheetViews>
    <sheetView topLeftCell="A10" workbookViewId="0">
      <selection activeCell="M8" sqref="M8"/>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11" t="s">
        <v>23</v>
      </c>
      <c r="F8" s="112"/>
      <c r="G8" s="112"/>
      <c r="H8" s="112"/>
      <c r="I8" s="112"/>
      <c r="J8" s="112"/>
      <c r="K8" s="113"/>
      <c r="L8" s="55"/>
      <c r="M8" s="55"/>
      <c r="N8" s="55"/>
      <c r="O8" s="55"/>
      <c r="P8" s="56"/>
      <c r="Q8" s="36"/>
      <c r="R8" s="56"/>
      <c r="S8" s="56"/>
      <c r="T8" s="56"/>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t="s">
        <v>113</v>
      </c>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79"/>
      <c r="H18" s="69"/>
      <c r="I18" s="79"/>
      <c r="J18" s="36"/>
      <c r="K18" s="61">
        <f>IFERROR((I18-G18)/G18,0)</f>
        <v>0</v>
      </c>
      <c r="L18" s="36"/>
      <c r="M18" s="63"/>
      <c r="N18" s="39"/>
    </row>
    <row r="19" spans="1:33" s="17" customFormat="1" ht="5.15" customHeight="1" x14ac:dyDescent="0.65">
      <c r="A19" s="40"/>
      <c r="B19" s="41"/>
      <c r="C19" s="40"/>
      <c r="D19" s="32"/>
      <c r="E19" s="32"/>
      <c r="F19" s="42"/>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79"/>
      <c r="H20" s="69"/>
      <c r="I20" s="79"/>
      <c r="J20" s="36"/>
      <c r="K20" s="61">
        <f>IFERROR((I20-G20)/G20,0)</f>
        <v>0</v>
      </c>
      <c r="L20" s="36"/>
      <c r="M20" s="63"/>
      <c r="N20" s="39"/>
    </row>
    <row r="21" spans="1:33" s="17" customFormat="1" ht="5.15" customHeight="1" x14ac:dyDescent="0.65">
      <c r="A21" s="40"/>
      <c r="B21" s="41"/>
      <c r="C21" s="40"/>
      <c r="D21" s="32"/>
      <c r="E21" s="32"/>
      <c r="F21" s="42"/>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65"/>
      <c r="H22" s="69"/>
      <c r="I22" s="65"/>
      <c r="J22" s="36"/>
      <c r="K22" s="61">
        <f>IFERROR((I22-G22)/G22,0)</f>
        <v>0</v>
      </c>
      <c r="L22" s="36"/>
      <c r="M22" s="63"/>
      <c r="N22" s="39"/>
    </row>
    <row r="23" spans="1:33" s="17" customFormat="1" ht="5.15" customHeight="1" x14ac:dyDescent="0.65">
      <c r="A23" s="40"/>
      <c r="B23" s="41"/>
      <c r="C23" s="40"/>
      <c r="D23" s="32"/>
      <c r="E23" s="32"/>
      <c r="F23" s="42"/>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65"/>
      <c r="H24" s="69"/>
      <c r="I24" s="65"/>
      <c r="J24" s="36"/>
      <c r="K24" s="61">
        <f>IFERROR((I24-G24)/G24,0)</f>
        <v>0</v>
      </c>
      <c r="L24" s="36"/>
      <c r="M24" s="63"/>
      <c r="N24" s="39"/>
    </row>
    <row r="25" spans="1:33" s="17" customFormat="1" ht="5.15" customHeight="1" x14ac:dyDescent="0.65">
      <c r="A25" s="40"/>
      <c r="B25" s="41"/>
      <c r="C25" s="40"/>
      <c r="D25" s="32"/>
      <c r="E25" s="32"/>
      <c r="F25" s="42"/>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65"/>
      <c r="H26" s="69"/>
      <c r="I26" s="65"/>
      <c r="J26" s="36"/>
      <c r="K26" s="61">
        <f>IFERROR((I26-G26)/G26,0)</f>
        <v>0</v>
      </c>
      <c r="L26" s="36"/>
      <c r="M26" s="63"/>
      <c r="N26" s="39"/>
    </row>
    <row r="27" spans="1:33" s="17" customFormat="1" ht="5.15" customHeight="1" x14ac:dyDescent="0.65">
      <c r="A27" s="40"/>
      <c r="B27" s="41"/>
      <c r="C27" s="40"/>
      <c r="D27" s="32"/>
      <c r="E27" s="32"/>
      <c r="F27" s="42"/>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65"/>
      <c r="H28" s="69"/>
      <c r="I28" s="65"/>
      <c r="J28" s="36"/>
      <c r="K28" s="61">
        <f>IFERROR((I28-G28)/G28,0)</f>
        <v>0</v>
      </c>
      <c r="L28" s="36"/>
      <c r="M28" s="63"/>
      <c r="N28" s="39"/>
    </row>
    <row r="29" spans="1:33" s="17" customFormat="1" ht="5.15" customHeight="1" x14ac:dyDescent="0.65">
      <c r="A29" s="40"/>
      <c r="B29" s="41"/>
      <c r="C29" s="40"/>
      <c r="D29" s="32"/>
      <c r="E29" s="32"/>
      <c r="F29" s="42"/>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65"/>
      <c r="H30" s="69"/>
      <c r="I30" s="65"/>
      <c r="J30" s="36"/>
      <c r="K30" s="61">
        <f>IFERROR((I30-G30)/G30,0)</f>
        <v>0</v>
      </c>
      <c r="L30" s="36"/>
      <c r="M30" s="63"/>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65"/>
      <c r="H39" s="60"/>
      <c r="I39" s="65"/>
      <c r="J39" s="36"/>
      <c r="K39" s="61">
        <f>IFERROR(I39/G39,0)</f>
        <v>0</v>
      </c>
      <c r="L39" s="36"/>
      <c r="M39" s="63"/>
      <c r="N39" s="39"/>
    </row>
    <row r="40" spans="1:33" s="17" customFormat="1" ht="5.15" customHeight="1" x14ac:dyDescent="0.65">
      <c r="A40" s="40"/>
      <c r="B40" s="41"/>
      <c r="C40" s="40"/>
      <c r="D40" s="32"/>
      <c r="E40" s="32"/>
      <c r="F40" s="42"/>
      <c r="G40" s="68"/>
      <c r="H40" s="62"/>
      <c r="I40" s="68"/>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65"/>
      <c r="H41" s="60"/>
      <c r="I41" s="65"/>
      <c r="J41" s="36"/>
      <c r="K41" s="61">
        <f>IFERROR(I41/G41,0)</f>
        <v>0</v>
      </c>
      <c r="L41" s="36"/>
      <c r="M41" s="63"/>
      <c r="N41" s="39"/>
    </row>
    <row r="42" spans="1:33" s="17" customFormat="1" ht="5.15" customHeight="1" x14ac:dyDescent="0.65">
      <c r="A42" s="40"/>
      <c r="B42" s="41"/>
      <c r="C42" s="40"/>
      <c r="D42" s="32"/>
      <c r="E42" s="32"/>
      <c r="F42" s="42"/>
      <c r="G42" s="68"/>
      <c r="H42" s="62"/>
      <c r="I42" s="68"/>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65"/>
      <c r="H43" s="60"/>
      <c r="I43" s="65"/>
      <c r="J43" s="36"/>
      <c r="K43" s="61">
        <f>IFERROR(I43/G43,0)</f>
        <v>0</v>
      </c>
      <c r="L43" s="36"/>
      <c r="M43" s="63"/>
      <c r="N43" s="39"/>
    </row>
    <row r="44" spans="1:33" s="17" customFormat="1" ht="5.15" customHeight="1" x14ac:dyDescent="0.65">
      <c r="A44" s="40"/>
      <c r="B44" s="41"/>
      <c r="C44" s="40"/>
      <c r="D44" s="32"/>
      <c r="E44" s="32"/>
      <c r="F44" s="42"/>
      <c r="G44" s="68"/>
      <c r="H44" s="62"/>
      <c r="I44" s="68"/>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65"/>
      <c r="H45" s="60"/>
      <c r="I45" s="65"/>
      <c r="J45" s="36"/>
      <c r="K45" s="61">
        <f>IFERROR(I45/G45,0)</f>
        <v>0</v>
      </c>
      <c r="L45" s="36"/>
      <c r="M45" s="63"/>
      <c r="N45" s="39"/>
    </row>
    <row r="46" spans="1:33" s="17" customFormat="1" ht="5.15" customHeight="1" x14ac:dyDescent="0.65">
      <c r="A46" s="40"/>
      <c r="B46" s="41"/>
      <c r="C46" s="40"/>
      <c r="D46" s="32"/>
      <c r="E46" s="32"/>
      <c r="F46" s="42"/>
      <c r="G46" s="68"/>
      <c r="H46" s="62"/>
      <c r="I46" s="68"/>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65"/>
      <c r="H47" s="60"/>
      <c r="I47" s="65"/>
      <c r="J47" s="36"/>
      <c r="K47" s="61">
        <f>IFERROR(I47/G47,0)</f>
        <v>0</v>
      </c>
      <c r="L47" s="36"/>
      <c r="M47" s="63"/>
      <c r="N47" s="39"/>
    </row>
    <row r="48" spans="1:33" s="17" customFormat="1" ht="5.15" customHeight="1" x14ac:dyDescent="0.65">
      <c r="A48" s="40"/>
      <c r="B48" s="41"/>
      <c r="C48" s="40"/>
      <c r="D48" s="32"/>
      <c r="E48" s="32"/>
      <c r="F48" s="42"/>
      <c r="G48" s="68"/>
      <c r="H48" s="62"/>
      <c r="I48" s="68"/>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65"/>
      <c r="H49" s="60"/>
      <c r="I49" s="65"/>
      <c r="J49" s="36"/>
      <c r="K49" s="61">
        <f>IFERROR(I49/G49,0)</f>
        <v>0</v>
      </c>
      <c r="L49" s="36"/>
      <c r="M49" s="63"/>
      <c r="N49" s="39"/>
    </row>
    <row r="50" spans="1:33" s="17" customFormat="1" ht="5.15" customHeight="1" x14ac:dyDescent="0.65">
      <c r="A50" s="40"/>
      <c r="B50" s="41"/>
      <c r="C50" s="40"/>
      <c r="D50" s="32"/>
      <c r="E50" s="32"/>
      <c r="F50" s="42"/>
      <c r="G50" s="68"/>
      <c r="H50" s="62"/>
      <c r="I50" s="68"/>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65"/>
      <c r="H51" s="60"/>
      <c r="I51" s="65"/>
      <c r="J51" s="36"/>
      <c r="K51" s="61">
        <f>IFERROR(I51/G51,0)</f>
        <v>0</v>
      </c>
      <c r="L51" s="36"/>
      <c r="M51" s="63"/>
      <c r="N51" s="39"/>
    </row>
    <row r="52" spans="1:33" s="17" customFormat="1" ht="5.15" customHeight="1" x14ac:dyDescent="0.65">
      <c r="A52" s="40"/>
      <c r="B52" s="41"/>
      <c r="C52" s="40"/>
      <c r="D52" s="32"/>
      <c r="E52" s="32"/>
      <c r="F52" s="42"/>
      <c r="G52" s="68"/>
      <c r="H52" s="62"/>
      <c r="I52" s="68"/>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65"/>
      <c r="H53" s="60"/>
      <c r="I53" s="65"/>
      <c r="J53" s="36"/>
      <c r="K53" s="61">
        <f>IFERROR(I53/G53,0)</f>
        <v>0</v>
      </c>
      <c r="L53" s="36"/>
      <c r="M53" s="63"/>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2:AK55"/>
  <sheetViews>
    <sheetView workbookViewId="0">
      <selection activeCell="E10" sqref="E10:K10"/>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02" t="s">
        <v>23</v>
      </c>
      <c r="F8" s="103"/>
      <c r="G8" s="103"/>
      <c r="H8" s="103"/>
      <c r="I8" s="103"/>
      <c r="J8" s="103"/>
      <c r="K8" s="104"/>
      <c r="L8" s="70"/>
      <c r="M8" s="70"/>
      <c r="N8" s="70"/>
      <c r="O8" s="70"/>
      <c r="P8" s="71"/>
      <c r="Q8" s="36"/>
      <c r="R8" s="71"/>
      <c r="S8" s="71"/>
      <c r="T8" s="71"/>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t="s">
        <v>128</v>
      </c>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72">
        <v>1727</v>
      </c>
      <c r="H18" s="69"/>
      <c r="I18" s="72">
        <v>1900</v>
      </c>
      <c r="J18" s="36"/>
      <c r="K18" s="73">
        <f>((I18-G18)/(G18))</f>
        <v>0.10017371163867979</v>
      </c>
      <c r="L18" s="36"/>
      <c r="M18" s="74" t="s">
        <v>100</v>
      </c>
      <c r="N18" s="39"/>
    </row>
    <row r="19" spans="1:33" s="17" customFormat="1" ht="5.15" customHeight="1" x14ac:dyDescent="0.65">
      <c r="A19" s="40"/>
      <c r="B19" s="41"/>
      <c r="C19" s="40"/>
      <c r="D19" s="32"/>
      <c r="E19" s="32"/>
      <c r="F19" s="75"/>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72">
        <v>549</v>
      </c>
      <c r="H20" s="69"/>
      <c r="I20" s="72">
        <v>650</v>
      </c>
      <c r="J20" s="36"/>
      <c r="K20" s="73">
        <f>((I20-G20)/G20)</f>
        <v>0.18397085610200364</v>
      </c>
      <c r="L20" s="36"/>
      <c r="M20" s="74" t="s">
        <v>101</v>
      </c>
      <c r="N20" s="39"/>
    </row>
    <row r="21" spans="1:33" s="17" customFormat="1" ht="5.15" customHeight="1" x14ac:dyDescent="0.65">
      <c r="A21" s="40"/>
      <c r="B21" s="41"/>
      <c r="C21" s="40"/>
      <c r="D21" s="32"/>
      <c r="E21" s="32"/>
      <c r="F21" s="75"/>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72"/>
      <c r="H22" s="69"/>
      <c r="I22" s="72"/>
      <c r="J22" s="36"/>
      <c r="K22" s="73">
        <f>IFERROR((I22-G22)/G22,0)</f>
        <v>0</v>
      </c>
      <c r="L22" s="36"/>
      <c r="M22" s="74" t="s">
        <v>102</v>
      </c>
      <c r="N22" s="39"/>
    </row>
    <row r="23" spans="1:33" s="17" customFormat="1" ht="5.15" customHeight="1" x14ac:dyDescent="0.65">
      <c r="A23" s="40"/>
      <c r="B23" s="41"/>
      <c r="C23" s="40"/>
      <c r="D23" s="32"/>
      <c r="E23" s="32"/>
      <c r="F23" s="75"/>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72"/>
      <c r="H24" s="69"/>
      <c r="I24" s="72">
        <v>100</v>
      </c>
      <c r="J24" s="36"/>
      <c r="K24" s="73">
        <f>IFERROR((I24-G24)/G24,0)</f>
        <v>0</v>
      </c>
      <c r="L24" s="36"/>
      <c r="M24" s="74" t="s">
        <v>103</v>
      </c>
      <c r="N24" s="39"/>
    </row>
    <row r="25" spans="1:33" s="17" customFormat="1" ht="5.15" customHeight="1" x14ac:dyDescent="0.65">
      <c r="A25" s="40"/>
      <c r="B25" s="41"/>
      <c r="C25" s="40"/>
      <c r="D25" s="32"/>
      <c r="E25" s="32"/>
      <c r="F25" s="75"/>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72"/>
      <c r="H26" s="69"/>
      <c r="I26" s="72"/>
      <c r="J26" s="36"/>
      <c r="K26" s="73">
        <f>IFERROR((I26-G26)/G26,0)</f>
        <v>0</v>
      </c>
      <c r="L26" s="36"/>
      <c r="M26" s="74"/>
      <c r="N26" s="39"/>
    </row>
    <row r="27" spans="1:33" s="17" customFormat="1" ht="5.15" customHeight="1" x14ac:dyDescent="0.65">
      <c r="A27" s="40"/>
      <c r="B27" s="41"/>
      <c r="C27" s="40"/>
      <c r="D27" s="32"/>
      <c r="E27" s="32"/>
      <c r="F27" s="75"/>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72">
        <v>53</v>
      </c>
      <c r="H28" s="69"/>
      <c r="I28" s="72">
        <v>80</v>
      </c>
      <c r="J28" s="36"/>
      <c r="K28" s="73">
        <f>IFERROR((I28-G28)/G28,0)</f>
        <v>0.50943396226415094</v>
      </c>
      <c r="L28" s="36"/>
      <c r="M28" s="74" t="s">
        <v>104</v>
      </c>
      <c r="N28" s="39"/>
    </row>
    <row r="29" spans="1:33" s="17" customFormat="1" ht="5.15" customHeight="1" x14ac:dyDescent="0.65">
      <c r="A29" s="40"/>
      <c r="B29" s="41"/>
      <c r="C29" s="40"/>
      <c r="D29" s="32"/>
      <c r="E29" s="32"/>
      <c r="F29" s="75"/>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72"/>
      <c r="H30" s="69"/>
      <c r="I30" s="72"/>
      <c r="J30" s="36"/>
      <c r="K30" s="73">
        <f>IFERROR((I30-G30)/G30,0)</f>
        <v>0</v>
      </c>
      <c r="L30" s="36"/>
      <c r="M30" s="74"/>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72">
        <v>537</v>
      </c>
      <c r="H39" s="60"/>
      <c r="I39" s="72">
        <v>638</v>
      </c>
      <c r="J39" s="36"/>
      <c r="K39" s="73">
        <f>IFERROR(I39/G39,0)</f>
        <v>1.1880819366852886</v>
      </c>
      <c r="L39" s="36"/>
      <c r="M39" s="76" t="s">
        <v>105</v>
      </c>
      <c r="N39" s="39"/>
    </row>
    <row r="40" spans="1:33" s="17" customFormat="1" ht="5.15" customHeight="1" x14ac:dyDescent="0.65">
      <c r="A40" s="40"/>
      <c r="B40" s="41"/>
      <c r="C40" s="40"/>
      <c r="D40" s="32"/>
      <c r="E40" s="32"/>
      <c r="F40" s="75"/>
      <c r="G40" s="68"/>
      <c r="H40" s="62"/>
      <c r="I40" s="68"/>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72"/>
      <c r="H41" s="60"/>
      <c r="I41" s="72"/>
      <c r="J41" s="36"/>
      <c r="K41" s="73">
        <f>IFERROR(I41/G41,0)</f>
        <v>0</v>
      </c>
      <c r="L41" s="36"/>
      <c r="M41" s="76" t="s">
        <v>106</v>
      </c>
      <c r="N41" s="39"/>
    </row>
    <row r="42" spans="1:33" s="17" customFormat="1" ht="5.15" customHeight="1" x14ac:dyDescent="0.65">
      <c r="A42" s="40"/>
      <c r="B42" s="41"/>
      <c r="C42" s="40"/>
      <c r="D42" s="32"/>
      <c r="E42" s="32"/>
      <c r="F42" s="75"/>
      <c r="G42" s="68"/>
      <c r="H42" s="62"/>
      <c r="I42" s="68"/>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72">
        <v>173</v>
      </c>
      <c r="H43" s="60"/>
      <c r="I43" s="72">
        <v>200</v>
      </c>
      <c r="J43" s="36"/>
      <c r="K43" s="73">
        <f>IFERROR(I43/G43,0)</f>
        <v>1.1560693641618498</v>
      </c>
      <c r="L43" s="36"/>
      <c r="M43" s="77" t="s">
        <v>107</v>
      </c>
      <c r="N43" s="39"/>
    </row>
    <row r="44" spans="1:33" s="17" customFormat="1" ht="5.15" customHeight="1" x14ac:dyDescent="0.65">
      <c r="A44" s="40"/>
      <c r="B44" s="41"/>
      <c r="C44" s="40"/>
      <c r="D44" s="32"/>
      <c r="E44" s="32"/>
      <c r="F44" s="75"/>
      <c r="G44" s="68"/>
      <c r="H44" s="62"/>
      <c r="I44" s="68"/>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72"/>
      <c r="H45" s="60"/>
      <c r="I45" s="72">
        <v>20</v>
      </c>
      <c r="J45" s="36"/>
      <c r="K45" s="73">
        <f>IFERROR(I45/G45,0)</f>
        <v>0</v>
      </c>
      <c r="L45" s="36"/>
      <c r="M45" s="76" t="s">
        <v>108</v>
      </c>
      <c r="N45" s="39"/>
    </row>
    <row r="46" spans="1:33" s="17" customFormat="1" ht="5.15" customHeight="1" x14ac:dyDescent="0.65">
      <c r="A46" s="40"/>
      <c r="B46" s="41"/>
      <c r="C46" s="40"/>
      <c r="D46" s="32"/>
      <c r="E46" s="32"/>
      <c r="F46" s="75"/>
      <c r="G46" s="68"/>
      <c r="H46" s="62"/>
      <c r="I46" s="68"/>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72"/>
      <c r="H47" s="60"/>
      <c r="I47" s="72"/>
      <c r="J47" s="36"/>
      <c r="K47" s="73">
        <f>IFERROR(I47/G47,0)</f>
        <v>0</v>
      </c>
      <c r="L47" s="36"/>
      <c r="M47" s="77" t="s">
        <v>109</v>
      </c>
      <c r="N47" s="39"/>
    </row>
    <row r="48" spans="1:33" s="17" customFormat="1" ht="5.15" customHeight="1" x14ac:dyDescent="0.65">
      <c r="A48" s="40"/>
      <c r="B48" s="41"/>
      <c r="C48" s="40"/>
      <c r="D48" s="32"/>
      <c r="E48" s="32"/>
      <c r="F48" s="75"/>
      <c r="G48" s="68"/>
      <c r="H48" s="62"/>
      <c r="I48" s="68"/>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72">
        <v>39</v>
      </c>
      <c r="H49" s="60"/>
      <c r="I49" s="72">
        <v>80</v>
      </c>
      <c r="J49" s="36"/>
      <c r="K49" s="73">
        <f>IFERROR(I49/G49,0)</f>
        <v>2.0512820512820511</v>
      </c>
      <c r="L49" s="36"/>
      <c r="M49" s="76" t="s">
        <v>110</v>
      </c>
      <c r="N49" s="39"/>
    </row>
    <row r="50" spans="1:33" s="17" customFormat="1" ht="5.15" customHeight="1" x14ac:dyDescent="0.65">
      <c r="A50" s="40"/>
      <c r="B50" s="41"/>
      <c r="C50" s="40"/>
      <c r="D50" s="32"/>
      <c r="E50" s="32"/>
      <c r="F50" s="75"/>
      <c r="G50" s="68"/>
      <c r="H50" s="62"/>
      <c r="I50" s="68"/>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72"/>
      <c r="H51" s="60"/>
      <c r="I51" s="72">
        <v>30</v>
      </c>
      <c r="J51" s="36"/>
      <c r="K51" s="73">
        <f>IFERROR(I51/G51,0)</f>
        <v>0</v>
      </c>
      <c r="L51" s="36"/>
      <c r="M51" s="76" t="s">
        <v>111</v>
      </c>
      <c r="N51" s="39"/>
    </row>
    <row r="52" spans="1:33" s="17" customFormat="1" ht="5.15" customHeight="1" x14ac:dyDescent="0.65">
      <c r="A52" s="40"/>
      <c r="B52" s="41"/>
      <c r="C52" s="40"/>
      <c r="D52" s="32"/>
      <c r="E52" s="32"/>
      <c r="F52" s="75"/>
      <c r="G52" s="68"/>
      <c r="H52" s="62"/>
      <c r="I52" s="68"/>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72"/>
      <c r="H53" s="60"/>
      <c r="I53" s="72">
        <v>50</v>
      </c>
      <c r="J53" s="36"/>
      <c r="K53" s="73">
        <f>IFERROR(I53/G53,0)</f>
        <v>0</v>
      </c>
      <c r="L53" s="36"/>
      <c r="M53" s="76" t="s">
        <v>112</v>
      </c>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2:AK55"/>
  <sheetViews>
    <sheetView workbookViewId="0">
      <selection activeCell="E10" sqref="E10:K10"/>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02" t="s">
        <v>23</v>
      </c>
      <c r="F8" s="103"/>
      <c r="G8" s="103"/>
      <c r="H8" s="103"/>
      <c r="I8" s="103"/>
      <c r="J8" s="103"/>
      <c r="K8" s="104"/>
      <c r="L8" s="70"/>
      <c r="M8" s="70"/>
      <c r="N8" s="70"/>
      <c r="O8" s="70"/>
      <c r="P8" s="71"/>
      <c r="Q8" s="36"/>
      <c r="R8" s="71"/>
      <c r="S8" s="71"/>
      <c r="T8" s="71"/>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t="s">
        <v>129</v>
      </c>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72">
        <v>0</v>
      </c>
      <c r="H18" s="69"/>
      <c r="I18" s="72">
        <v>50</v>
      </c>
      <c r="J18" s="36"/>
      <c r="K18" s="73">
        <f>IFERROR((I18-G18)/G18,0)</f>
        <v>0</v>
      </c>
      <c r="L18" s="36"/>
      <c r="M18" s="74"/>
      <c r="N18" s="39"/>
    </row>
    <row r="19" spans="1:33" s="17" customFormat="1" ht="5.15" customHeight="1" x14ac:dyDescent="0.65">
      <c r="A19" s="40"/>
      <c r="B19" s="41"/>
      <c r="C19" s="40"/>
      <c r="D19" s="32"/>
      <c r="E19" s="32"/>
      <c r="F19" s="75"/>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72">
        <v>77</v>
      </c>
      <c r="H20" s="69"/>
      <c r="I20" s="72">
        <v>150</v>
      </c>
      <c r="J20" s="36"/>
      <c r="K20" s="73">
        <f>IFERROR((I20-G20)/G20,0)</f>
        <v>0.94805194805194803</v>
      </c>
      <c r="L20" s="36"/>
      <c r="M20" s="74"/>
      <c r="N20" s="39"/>
    </row>
    <row r="21" spans="1:33" s="17" customFormat="1" ht="5.15" customHeight="1" x14ac:dyDescent="0.65">
      <c r="A21" s="40"/>
      <c r="B21" s="41"/>
      <c r="C21" s="40"/>
      <c r="D21" s="32"/>
      <c r="E21" s="32"/>
      <c r="F21" s="75"/>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72"/>
      <c r="H22" s="69"/>
      <c r="I22" s="72"/>
      <c r="J22" s="36"/>
      <c r="K22" s="73">
        <f>IFERROR((I22-G22)/G22,0)</f>
        <v>0</v>
      </c>
      <c r="L22" s="36"/>
      <c r="M22" s="74"/>
      <c r="N22" s="39"/>
    </row>
    <row r="23" spans="1:33" s="17" customFormat="1" ht="5.15" customHeight="1" x14ac:dyDescent="0.65">
      <c r="A23" s="40"/>
      <c r="B23" s="41"/>
      <c r="C23" s="40"/>
      <c r="D23" s="32"/>
      <c r="E23" s="32"/>
      <c r="F23" s="75"/>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72"/>
      <c r="H24" s="69"/>
      <c r="I24" s="72"/>
      <c r="J24" s="36"/>
      <c r="K24" s="73">
        <f>IFERROR((I24-G24)/G24,0)</f>
        <v>0</v>
      </c>
      <c r="L24" s="36"/>
      <c r="M24" s="74"/>
      <c r="N24" s="39"/>
    </row>
    <row r="25" spans="1:33" s="17" customFormat="1" ht="5.15" customHeight="1" x14ac:dyDescent="0.65">
      <c r="A25" s="40"/>
      <c r="B25" s="41"/>
      <c r="C25" s="40"/>
      <c r="D25" s="32"/>
      <c r="E25" s="32"/>
      <c r="F25" s="75"/>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72">
        <v>0</v>
      </c>
      <c r="H26" s="69"/>
      <c r="I26" s="72">
        <v>0</v>
      </c>
      <c r="J26" s="36"/>
      <c r="K26" s="73">
        <f>IFERROR((I26-G26)/G26,0)</f>
        <v>0</v>
      </c>
      <c r="L26" s="36"/>
      <c r="M26" s="74"/>
      <c r="N26" s="39"/>
    </row>
    <row r="27" spans="1:33" s="17" customFormat="1" ht="5.15" customHeight="1" x14ac:dyDescent="0.65">
      <c r="A27" s="40"/>
      <c r="B27" s="41"/>
      <c r="C27" s="40"/>
      <c r="D27" s="32"/>
      <c r="E27" s="32"/>
      <c r="F27" s="75"/>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72">
        <v>0</v>
      </c>
      <c r="H28" s="69"/>
      <c r="I28" s="72">
        <v>50</v>
      </c>
      <c r="J28" s="36"/>
      <c r="K28" s="73">
        <f>IFERROR((I28-G28)/G28,0)</f>
        <v>0</v>
      </c>
      <c r="L28" s="36"/>
      <c r="M28" s="74"/>
      <c r="N28" s="39"/>
    </row>
    <row r="29" spans="1:33" s="17" customFormat="1" ht="5.15" customHeight="1" x14ac:dyDescent="0.65">
      <c r="A29" s="40"/>
      <c r="B29" s="41"/>
      <c r="C29" s="40"/>
      <c r="D29" s="32"/>
      <c r="E29" s="32"/>
      <c r="F29" s="75"/>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72"/>
      <c r="H30" s="69"/>
      <c r="I30" s="72"/>
      <c r="J30" s="36"/>
      <c r="K30" s="73">
        <f>IFERROR((I30-G30)/G30,0)</f>
        <v>0</v>
      </c>
      <c r="L30" s="36"/>
      <c r="M30" s="74"/>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72"/>
      <c r="H39" s="60"/>
      <c r="I39" s="72"/>
      <c r="J39" s="36"/>
      <c r="K39" s="73">
        <f>IFERROR(I39/G39,0)</f>
        <v>0</v>
      </c>
      <c r="L39" s="36"/>
      <c r="M39" s="74"/>
      <c r="N39" s="39"/>
    </row>
    <row r="40" spans="1:33" s="17" customFormat="1" ht="5.15" customHeight="1" x14ac:dyDescent="0.65">
      <c r="A40" s="40"/>
      <c r="B40" s="41"/>
      <c r="C40" s="40"/>
      <c r="D40" s="32"/>
      <c r="E40" s="32"/>
      <c r="F40" s="75"/>
      <c r="G40" s="68"/>
      <c r="H40" s="62"/>
      <c r="I40" s="68"/>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72">
        <v>50</v>
      </c>
      <c r="H41" s="60"/>
      <c r="I41" s="72">
        <v>25</v>
      </c>
      <c r="J41" s="36"/>
      <c r="K41" s="73">
        <f>IFERROR(I41/G41,0)</f>
        <v>0.5</v>
      </c>
      <c r="L41" s="36"/>
      <c r="M41" s="74"/>
      <c r="N41" s="39"/>
    </row>
    <row r="42" spans="1:33" s="17" customFormat="1" ht="5.15" customHeight="1" x14ac:dyDescent="0.65">
      <c r="A42" s="40"/>
      <c r="B42" s="41"/>
      <c r="C42" s="40"/>
      <c r="D42" s="32"/>
      <c r="E42" s="32"/>
      <c r="F42" s="75"/>
      <c r="G42" s="68"/>
      <c r="H42" s="62"/>
      <c r="I42" s="68"/>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72">
        <v>20</v>
      </c>
      <c r="H43" s="60">
        <v>10</v>
      </c>
      <c r="I43" s="72">
        <v>10</v>
      </c>
      <c r="J43" s="36"/>
      <c r="K43" s="73">
        <f>IFERROR(I43/G43,0)</f>
        <v>0.5</v>
      </c>
      <c r="L43" s="36"/>
      <c r="M43" s="74"/>
      <c r="N43" s="39"/>
    </row>
    <row r="44" spans="1:33" s="17" customFormat="1" ht="5.15" customHeight="1" x14ac:dyDescent="0.65">
      <c r="A44" s="40"/>
      <c r="B44" s="41"/>
      <c r="C44" s="40"/>
      <c r="D44" s="32"/>
      <c r="E44" s="32"/>
      <c r="F44" s="75"/>
      <c r="G44" s="68"/>
      <c r="H44" s="62"/>
      <c r="I44" s="68"/>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72">
        <v>20</v>
      </c>
      <c r="H45" s="60"/>
      <c r="I45" s="72">
        <v>10</v>
      </c>
      <c r="J45" s="36"/>
      <c r="K45" s="73">
        <f>IFERROR(I45/G45,0)</f>
        <v>0.5</v>
      </c>
      <c r="L45" s="36"/>
      <c r="M45" s="74"/>
      <c r="N45" s="39"/>
    </row>
    <row r="46" spans="1:33" s="17" customFormat="1" ht="5.15" customHeight="1" x14ac:dyDescent="0.65">
      <c r="A46" s="40"/>
      <c r="B46" s="41"/>
      <c r="C46" s="40"/>
      <c r="D46" s="32"/>
      <c r="E46" s="32"/>
      <c r="F46" s="75"/>
      <c r="G46" s="68"/>
      <c r="H46" s="62"/>
      <c r="I46" s="68"/>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72">
        <v>20</v>
      </c>
      <c r="H47" s="60"/>
      <c r="I47" s="72">
        <v>10</v>
      </c>
      <c r="J47" s="36"/>
      <c r="K47" s="73">
        <f>IFERROR(I47/G47,0)</f>
        <v>0.5</v>
      </c>
      <c r="L47" s="36"/>
      <c r="M47" s="74"/>
      <c r="N47" s="39"/>
    </row>
    <row r="48" spans="1:33" s="17" customFormat="1" ht="5.15" customHeight="1" x14ac:dyDescent="0.65">
      <c r="A48" s="40"/>
      <c r="B48" s="41"/>
      <c r="C48" s="40"/>
      <c r="D48" s="32"/>
      <c r="E48" s="32"/>
      <c r="F48" s="75"/>
      <c r="G48" s="68"/>
      <c r="H48" s="62"/>
      <c r="I48" s="68"/>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72">
        <v>0</v>
      </c>
      <c r="H49" s="60"/>
      <c r="I49" s="72">
        <v>0</v>
      </c>
      <c r="J49" s="36"/>
      <c r="K49" s="73">
        <f>IFERROR(I49/G49,0)</f>
        <v>0</v>
      </c>
      <c r="L49" s="36"/>
      <c r="M49" s="74"/>
      <c r="N49" s="39"/>
    </row>
    <row r="50" spans="1:33" s="17" customFormat="1" ht="5.15" customHeight="1" x14ac:dyDescent="0.65">
      <c r="A50" s="40"/>
      <c r="B50" s="41"/>
      <c r="C50" s="40"/>
      <c r="D50" s="32"/>
      <c r="E50" s="32"/>
      <c r="F50" s="75"/>
      <c r="G50" s="68"/>
      <c r="H50" s="62"/>
      <c r="I50" s="68"/>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72"/>
      <c r="H51" s="60"/>
      <c r="I51" s="72"/>
      <c r="J51" s="36"/>
      <c r="K51" s="73">
        <f>IFERROR(I51/G51,0)</f>
        <v>0</v>
      </c>
      <c r="L51" s="36"/>
      <c r="M51" s="74"/>
      <c r="N51" s="39"/>
    </row>
    <row r="52" spans="1:33" s="17" customFormat="1" ht="5.15" customHeight="1" x14ac:dyDescent="0.65">
      <c r="A52" s="40"/>
      <c r="B52" s="41"/>
      <c r="C52" s="40"/>
      <c r="D52" s="32"/>
      <c r="E52" s="32"/>
      <c r="F52" s="75"/>
      <c r="G52" s="68"/>
      <c r="H52" s="62"/>
      <c r="I52" s="68"/>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72"/>
      <c r="H53" s="60"/>
      <c r="I53" s="72"/>
      <c r="J53" s="36"/>
      <c r="K53" s="73">
        <f>IFERROR(I53/G53,0)</f>
        <v>0</v>
      </c>
      <c r="L53" s="36"/>
      <c r="M53" s="74"/>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2:AK55"/>
  <sheetViews>
    <sheetView workbookViewId="0">
      <selection activeCell="E10" sqref="E10:K10"/>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02" t="s">
        <v>23</v>
      </c>
      <c r="F8" s="103"/>
      <c r="G8" s="103"/>
      <c r="H8" s="103"/>
      <c r="I8" s="103"/>
      <c r="J8" s="103"/>
      <c r="K8" s="104"/>
      <c r="L8" s="70"/>
      <c r="M8" s="70"/>
      <c r="N8" s="70"/>
      <c r="O8" s="70"/>
      <c r="P8" s="71"/>
      <c r="Q8" s="36"/>
      <c r="R8" s="71"/>
      <c r="S8" s="71"/>
      <c r="T8" s="71"/>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t="s">
        <v>130</v>
      </c>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79">
        <v>1355</v>
      </c>
      <c r="H18" s="69"/>
      <c r="I18" s="79">
        <v>1450</v>
      </c>
      <c r="J18" s="36"/>
      <c r="K18" s="73">
        <f>IFERROR((I18-G18)/G18,0)</f>
        <v>7.0110701107011064E-2</v>
      </c>
      <c r="L18" s="36"/>
      <c r="M18" s="74"/>
      <c r="N18" s="39"/>
    </row>
    <row r="19" spans="1:33" s="17" customFormat="1" ht="5.15" customHeight="1" x14ac:dyDescent="0.65">
      <c r="A19" s="40"/>
      <c r="B19" s="41"/>
      <c r="C19" s="40"/>
      <c r="D19" s="32"/>
      <c r="E19" s="32"/>
      <c r="F19" s="75"/>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79">
        <v>1114</v>
      </c>
      <c r="H20" s="69"/>
      <c r="I20" s="79">
        <v>1250</v>
      </c>
      <c r="J20" s="36"/>
      <c r="K20" s="73">
        <f>IFERROR((I20-G20)/G20,0)</f>
        <v>0.12208258527827648</v>
      </c>
      <c r="L20" s="36"/>
      <c r="M20" s="74"/>
      <c r="N20" s="39"/>
    </row>
    <row r="21" spans="1:33" s="17" customFormat="1" ht="5.15" customHeight="1" x14ac:dyDescent="0.65">
      <c r="A21" s="40"/>
      <c r="B21" s="41"/>
      <c r="C21" s="40"/>
      <c r="D21" s="32"/>
      <c r="E21" s="32"/>
      <c r="F21" s="75"/>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65">
        <v>751</v>
      </c>
      <c r="H22" s="69"/>
      <c r="I22" s="65">
        <v>800</v>
      </c>
      <c r="J22" s="36"/>
      <c r="K22" s="73">
        <f>IFERROR((I22-G22)/G22,0)</f>
        <v>6.5246338215712379E-2</v>
      </c>
      <c r="L22" s="36"/>
      <c r="M22" s="74"/>
      <c r="N22" s="39"/>
    </row>
    <row r="23" spans="1:33" s="17" customFormat="1" ht="5.15" customHeight="1" x14ac:dyDescent="0.65">
      <c r="A23" s="40"/>
      <c r="B23" s="41"/>
      <c r="C23" s="40"/>
      <c r="D23" s="32"/>
      <c r="E23" s="32"/>
      <c r="F23" s="75"/>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65"/>
      <c r="H24" s="69"/>
      <c r="I24" s="65"/>
      <c r="J24" s="36"/>
      <c r="K24" s="73">
        <f>IFERROR((I24-G24)/G24,0)</f>
        <v>0</v>
      </c>
      <c r="L24" s="36"/>
      <c r="M24" s="74"/>
      <c r="N24" s="39"/>
    </row>
    <row r="25" spans="1:33" s="17" customFormat="1" ht="5.15" customHeight="1" x14ac:dyDescent="0.65">
      <c r="A25" s="40"/>
      <c r="B25" s="41"/>
      <c r="C25" s="40"/>
      <c r="D25" s="32"/>
      <c r="E25" s="32"/>
      <c r="F25" s="75"/>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65"/>
      <c r="H26" s="69"/>
      <c r="I26" s="65"/>
      <c r="J26" s="36"/>
      <c r="K26" s="73">
        <f>IFERROR((I26-G26)/G26,0)</f>
        <v>0</v>
      </c>
      <c r="L26" s="36"/>
      <c r="M26" s="74"/>
      <c r="N26" s="39"/>
    </row>
    <row r="27" spans="1:33" s="17" customFormat="1" ht="5.15" customHeight="1" x14ac:dyDescent="0.65">
      <c r="A27" s="40"/>
      <c r="B27" s="41"/>
      <c r="C27" s="40"/>
      <c r="D27" s="32"/>
      <c r="E27" s="32"/>
      <c r="F27" s="75"/>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65">
        <v>0</v>
      </c>
      <c r="H28" s="69"/>
      <c r="I28" s="65">
        <v>35</v>
      </c>
      <c r="J28" s="36"/>
      <c r="K28" s="73">
        <f>IFERROR((I28-G28)/G28,0)</f>
        <v>0</v>
      </c>
      <c r="L28" s="36"/>
      <c r="M28" s="74"/>
      <c r="N28" s="39"/>
    </row>
    <row r="29" spans="1:33" s="17" customFormat="1" ht="5.15" customHeight="1" x14ac:dyDescent="0.65">
      <c r="A29" s="40"/>
      <c r="B29" s="41"/>
      <c r="C29" s="40"/>
      <c r="D29" s="32"/>
      <c r="E29" s="32"/>
      <c r="F29" s="75"/>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65">
        <v>0</v>
      </c>
      <c r="H30" s="69"/>
      <c r="I30" s="65"/>
      <c r="J30" s="36"/>
      <c r="K30" s="73">
        <f>IFERROR((I30-G30)/G30,0)</f>
        <v>0</v>
      </c>
      <c r="L30" s="36"/>
      <c r="M30" s="74"/>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65">
        <v>1100</v>
      </c>
      <c r="H39" s="60"/>
      <c r="I39" s="65">
        <v>800</v>
      </c>
      <c r="J39" s="36"/>
      <c r="K39" s="73">
        <f>IFERROR(I39/G39,0)</f>
        <v>0.72727272727272729</v>
      </c>
      <c r="L39" s="36"/>
      <c r="M39" s="74"/>
      <c r="N39" s="39"/>
    </row>
    <row r="40" spans="1:33" s="17" customFormat="1" ht="5.15" customHeight="1" x14ac:dyDescent="0.65">
      <c r="A40" s="40"/>
      <c r="B40" s="41"/>
      <c r="C40" s="40"/>
      <c r="D40" s="32"/>
      <c r="E40" s="32"/>
      <c r="F40" s="75"/>
      <c r="G40" s="68"/>
      <c r="H40" s="62"/>
      <c r="I40" s="68"/>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65"/>
      <c r="H41" s="60"/>
      <c r="I41" s="65"/>
      <c r="J41" s="36"/>
      <c r="K41" s="73">
        <f>IFERROR(I41/G41,0)</f>
        <v>0</v>
      </c>
      <c r="L41" s="36"/>
      <c r="M41" s="74"/>
      <c r="N41" s="39"/>
    </row>
    <row r="42" spans="1:33" s="17" customFormat="1" ht="5.15" customHeight="1" x14ac:dyDescent="0.65">
      <c r="A42" s="40"/>
      <c r="B42" s="41"/>
      <c r="C42" s="40"/>
      <c r="D42" s="32"/>
      <c r="E42" s="32"/>
      <c r="F42" s="75"/>
      <c r="G42" s="68"/>
      <c r="H42" s="62"/>
      <c r="I42" s="68"/>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65">
        <v>401</v>
      </c>
      <c r="H43" s="60"/>
      <c r="I43" s="65">
        <v>40</v>
      </c>
      <c r="J43" s="36"/>
      <c r="K43" s="73">
        <f>IFERROR(I43/G43,0)</f>
        <v>9.9750623441396513E-2</v>
      </c>
      <c r="L43" s="36"/>
      <c r="M43" s="74"/>
      <c r="N43" s="39"/>
    </row>
    <row r="44" spans="1:33" s="17" customFormat="1" ht="5.15" customHeight="1" x14ac:dyDescent="0.65">
      <c r="A44" s="40"/>
      <c r="B44" s="41"/>
      <c r="C44" s="40"/>
      <c r="D44" s="32"/>
      <c r="E44" s="32"/>
      <c r="F44" s="75"/>
      <c r="G44" s="68"/>
      <c r="H44" s="62"/>
      <c r="I44" s="68"/>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65">
        <v>212</v>
      </c>
      <c r="H45" s="60"/>
      <c r="I45" s="65">
        <v>40</v>
      </c>
      <c r="J45" s="36"/>
      <c r="K45" s="73">
        <f>IFERROR(I45/G45,0)</f>
        <v>0.18867924528301888</v>
      </c>
      <c r="L45" s="36"/>
      <c r="M45" s="74"/>
      <c r="N45" s="39"/>
    </row>
    <row r="46" spans="1:33" s="17" customFormat="1" ht="5.15" customHeight="1" x14ac:dyDescent="0.65">
      <c r="A46" s="40"/>
      <c r="B46" s="41"/>
      <c r="C46" s="40"/>
      <c r="D46" s="32"/>
      <c r="E46" s="32"/>
      <c r="F46" s="75"/>
      <c r="G46" s="68"/>
      <c r="H46" s="62"/>
      <c r="I46" s="68"/>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65"/>
      <c r="H47" s="60"/>
      <c r="I47" s="65"/>
      <c r="J47" s="36"/>
      <c r="K47" s="73">
        <f>IFERROR(I47/G47,0)</f>
        <v>0</v>
      </c>
      <c r="L47" s="36"/>
      <c r="M47" s="74"/>
      <c r="N47" s="39"/>
    </row>
    <row r="48" spans="1:33" s="17" customFormat="1" ht="5.15" customHeight="1" x14ac:dyDescent="0.65">
      <c r="A48" s="40"/>
      <c r="B48" s="41"/>
      <c r="C48" s="40"/>
      <c r="D48" s="32"/>
      <c r="E48" s="32"/>
      <c r="F48" s="75"/>
      <c r="G48" s="68"/>
      <c r="H48" s="62"/>
      <c r="I48" s="68"/>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65"/>
      <c r="H49" s="60"/>
      <c r="I49" s="65"/>
      <c r="J49" s="36"/>
      <c r="K49" s="73">
        <f>IFERROR(I49/G49,0)</f>
        <v>0</v>
      </c>
      <c r="L49" s="36"/>
      <c r="M49" s="74"/>
      <c r="N49" s="39"/>
    </row>
    <row r="50" spans="1:33" s="17" customFormat="1" ht="5.15" customHeight="1" x14ac:dyDescent="0.65">
      <c r="A50" s="40"/>
      <c r="B50" s="41"/>
      <c r="C50" s="40"/>
      <c r="D50" s="32"/>
      <c r="E50" s="32"/>
      <c r="F50" s="75"/>
      <c r="G50" s="68"/>
      <c r="H50" s="62"/>
      <c r="I50" s="68"/>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65">
        <v>579</v>
      </c>
      <c r="H51" s="60"/>
      <c r="I51" s="65">
        <v>300</v>
      </c>
      <c r="J51" s="36"/>
      <c r="K51" s="73">
        <f>IFERROR(I51/G51,0)</f>
        <v>0.51813471502590669</v>
      </c>
      <c r="L51" s="36"/>
      <c r="M51" s="74"/>
      <c r="N51" s="39"/>
    </row>
    <row r="52" spans="1:33" s="17" customFormat="1" ht="5.15" customHeight="1" x14ac:dyDescent="0.65">
      <c r="A52" s="40"/>
      <c r="B52" s="41"/>
      <c r="C52" s="40"/>
      <c r="D52" s="32"/>
      <c r="E52" s="32"/>
      <c r="F52" s="75"/>
      <c r="G52" s="68"/>
      <c r="H52" s="62"/>
      <c r="I52" s="68"/>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65"/>
      <c r="H53" s="60"/>
      <c r="I53" s="65"/>
      <c r="J53" s="36"/>
      <c r="K53" s="73">
        <f>IFERROR(I53/G53,0)</f>
        <v>0</v>
      </c>
      <c r="L53" s="36"/>
      <c r="M53" s="74"/>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AK55"/>
  <sheetViews>
    <sheetView topLeftCell="A11" workbookViewId="0">
      <selection activeCell="K51" sqref="K51"/>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11" t="str">
        <f>Summary!E8</f>
        <v>Chaffey</v>
      </c>
      <c r="F8" s="112"/>
      <c r="G8" s="112"/>
      <c r="H8" s="112"/>
      <c r="I8" s="112"/>
      <c r="J8" s="112"/>
      <c r="K8" s="113"/>
      <c r="L8" s="55"/>
      <c r="M8" s="55"/>
      <c r="N8" s="55"/>
      <c r="O8" s="55"/>
      <c r="P8" s="56"/>
      <c r="Q8" s="36"/>
      <c r="R8" s="56"/>
      <c r="S8" s="56"/>
      <c r="T8" s="56"/>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65"/>
      <c r="H18" s="69"/>
      <c r="I18" s="65"/>
      <c r="J18" s="36"/>
      <c r="K18" s="61">
        <f>IFERROR((I18-G18)/G18,0)</f>
        <v>0</v>
      </c>
      <c r="L18" s="36"/>
      <c r="M18" s="63"/>
      <c r="N18" s="39"/>
    </row>
    <row r="19" spans="1:33" s="17" customFormat="1" ht="5.15" customHeight="1" x14ac:dyDescent="0.65">
      <c r="A19" s="40"/>
      <c r="B19" s="41"/>
      <c r="C19" s="40"/>
      <c r="D19" s="32"/>
      <c r="E19" s="32"/>
      <c r="F19" s="42"/>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65"/>
      <c r="H20" s="69"/>
      <c r="I20" s="65"/>
      <c r="J20" s="36"/>
      <c r="K20" s="61">
        <f>IFERROR((I20-G20)/G20,0)</f>
        <v>0</v>
      </c>
      <c r="L20" s="36"/>
      <c r="M20" s="63"/>
      <c r="N20" s="39"/>
    </row>
    <row r="21" spans="1:33" s="17" customFormat="1" ht="5.15" customHeight="1" x14ac:dyDescent="0.65">
      <c r="A21" s="40"/>
      <c r="B21" s="41"/>
      <c r="C21" s="40"/>
      <c r="D21" s="32"/>
      <c r="E21" s="32"/>
      <c r="F21" s="42"/>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65"/>
      <c r="H22" s="69"/>
      <c r="I22" s="65"/>
      <c r="J22" s="36"/>
      <c r="K22" s="61">
        <f>IFERROR((I22-G22)/G22,0)</f>
        <v>0</v>
      </c>
      <c r="L22" s="36"/>
      <c r="M22" s="63"/>
      <c r="N22" s="39"/>
    </row>
    <row r="23" spans="1:33" s="17" customFormat="1" ht="5.15" customHeight="1" x14ac:dyDescent="0.65">
      <c r="A23" s="40"/>
      <c r="B23" s="41"/>
      <c r="C23" s="40"/>
      <c r="D23" s="32"/>
      <c r="E23" s="32"/>
      <c r="F23" s="42"/>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65"/>
      <c r="H24" s="69"/>
      <c r="I24" s="65"/>
      <c r="J24" s="36"/>
      <c r="K24" s="61">
        <f>IFERROR((I24-G24)/G24,0)</f>
        <v>0</v>
      </c>
      <c r="L24" s="36"/>
      <c r="M24" s="63"/>
      <c r="N24" s="39"/>
    </row>
    <row r="25" spans="1:33" s="17" customFormat="1" ht="5.15" customHeight="1" x14ac:dyDescent="0.65">
      <c r="A25" s="40"/>
      <c r="B25" s="41"/>
      <c r="C25" s="40"/>
      <c r="D25" s="32"/>
      <c r="E25" s="32"/>
      <c r="F25" s="42"/>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65"/>
      <c r="H26" s="69"/>
      <c r="I26" s="65"/>
      <c r="J26" s="36"/>
      <c r="K26" s="61">
        <f>IFERROR((I26-G26)/G26,0)</f>
        <v>0</v>
      </c>
      <c r="L26" s="36"/>
      <c r="M26" s="63"/>
      <c r="N26" s="39"/>
    </row>
    <row r="27" spans="1:33" s="17" customFormat="1" ht="5.15" customHeight="1" x14ac:dyDescent="0.65">
      <c r="A27" s="40"/>
      <c r="B27" s="41"/>
      <c r="C27" s="40"/>
      <c r="D27" s="32"/>
      <c r="E27" s="32"/>
      <c r="F27" s="42"/>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65"/>
      <c r="H28" s="69"/>
      <c r="I28" s="65"/>
      <c r="J28" s="36"/>
      <c r="K28" s="61">
        <f>IFERROR((I28-G28)/G28,0)</f>
        <v>0</v>
      </c>
      <c r="L28" s="36"/>
      <c r="M28" s="63"/>
      <c r="N28" s="39"/>
    </row>
    <row r="29" spans="1:33" s="17" customFormat="1" ht="5.15" customHeight="1" x14ac:dyDescent="0.65">
      <c r="A29" s="40"/>
      <c r="B29" s="41"/>
      <c r="C29" s="40"/>
      <c r="D29" s="32"/>
      <c r="E29" s="32"/>
      <c r="F29" s="42"/>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65"/>
      <c r="H30" s="69"/>
      <c r="I30" s="65"/>
      <c r="J30" s="36"/>
      <c r="K30" s="61">
        <f>IFERROR((I30-G30)/G30,0)</f>
        <v>0</v>
      </c>
      <c r="L30" s="36"/>
      <c r="M30" s="63"/>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65"/>
      <c r="H39" s="60"/>
      <c r="I39" s="65"/>
      <c r="J39" s="36"/>
      <c r="K39" s="61">
        <f>IFERROR(I39/G39,0)</f>
        <v>0</v>
      </c>
      <c r="L39" s="36"/>
      <c r="M39" s="63"/>
      <c r="N39" s="39"/>
    </row>
    <row r="40" spans="1:33" s="17" customFormat="1" ht="5.15" customHeight="1" x14ac:dyDescent="0.65">
      <c r="A40" s="40"/>
      <c r="B40" s="41"/>
      <c r="C40" s="40"/>
      <c r="D40" s="32"/>
      <c r="E40" s="32"/>
      <c r="F40" s="42"/>
      <c r="G40" s="68"/>
      <c r="H40" s="62"/>
      <c r="I40" s="66"/>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65"/>
      <c r="H41" s="60"/>
      <c r="I41" s="65"/>
      <c r="J41" s="36"/>
      <c r="K41" s="61">
        <f>IFERROR(I41/G41,0)</f>
        <v>0</v>
      </c>
      <c r="L41" s="36"/>
      <c r="M41" s="63"/>
      <c r="N41" s="39"/>
    </row>
    <row r="42" spans="1:33" s="17" customFormat="1" ht="5.15" customHeight="1" x14ac:dyDescent="0.65">
      <c r="A42" s="40"/>
      <c r="B42" s="41"/>
      <c r="C42" s="40"/>
      <c r="D42" s="32"/>
      <c r="E42" s="32"/>
      <c r="F42" s="42"/>
      <c r="G42" s="68"/>
      <c r="H42" s="62"/>
      <c r="I42" s="66"/>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65"/>
      <c r="H43" s="60"/>
      <c r="I43" s="65"/>
      <c r="J43" s="36"/>
      <c r="K43" s="61">
        <f>IFERROR(I43/G43,0)</f>
        <v>0</v>
      </c>
      <c r="L43" s="36"/>
      <c r="M43" s="63"/>
      <c r="N43" s="39"/>
    </row>
    <row r="44" spans="1:33" s="17" customFormat="1" ht="5.15" customHeight="1" x14ac:dyDescent="0.65">
      <c r="A44" s="40"/>
      <c r="B44" s="41"/>
      <c r="C44" s="40"/>
      <c r="D44" s="32"/>
      <c r="E44" s="32"/>
      <c r="F44" s="42"/>
      <c r="G44" s="68"/>
      <c r="H44" s="62"/>
      <c r="I44" s="66"/>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65"/>
      <c r="H45" s="60"/>
      <c r="I45" s="65"/>
      <c r="J45" s="36"/>
      <c r="K45" s="61">
        <f>IFERROR(I45/G45,0)</f>
        <v>0</v>
      </c>
      <c r="L45" s="36"/>
      <c r="M45" s="63"/>
      <c r="N45" s="39"/>
    </row>
    <row r="46" spans="1:33" s="17" customFormat="1" ht="5.15" customHeight="1" x14ac:dyDescent="0.65">
      <c r="A46" s="40"/>
      <c r="B46" s="41"/>
      <c r="C46" s="40"/>
      <c r="D46" s="32"/>
      <c r="E46" s="32"/>
      <c r="F46" s="42"/>
      <c r="G46" s="68"/>
      <c r="H46" s="62"/>
      <c r="I46" s="66"/>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65"/>
      <c r="H47" s="60"/>
      <c r="I47" s="65"/>
      <c r="J47" s="36"/>
      <c r="K47" s="61">
        <f>IFERROR(I47/G47,0)</f>
        <v>0</v>
      </c>
      <c r="L47" s="36"/>
      <c r="M47" s="63"/>
      <c r="N47" s="39"/>
    </row>
    <row r="48" spans="1:33" s="17" customFormat="1" ht="5.15" customHeight="1" x14ac:dyDescent="0.65">
      <c r="A48" s="40"/>
      <c r="B48" s="41"/>
      <c r="C48" s="40"/>
      <c r="D48" s="32"/>
      <c r="E48" s="32"/>
      <c r="F48" s="42"/>
      <c r="G48" s="68"/>
      <c r="H48" s="62"/>
      <c r="I48" s="67"/>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65"/>
      <c r="H49" s="60"/>
      <c r="I49" s="65"/>
      <c r="J49" s="36"/>
      <c r="K49" s="61">
        <f>IFERROR(I49/G49,0)</f>
        <v>0</v>
      </c>
      <c r="L49" s="36"/>
      <c r="M49" s="63"/>
      <c r="N49" s="39"/>
    </row>
    <row r="50" spans="1:33" s="17" customFormat="1" ht="5.15" customHeight="1" x14ac:dyDescent="0.65">
      <c r="A50" s="40"/>
      <c r="B50" s="41"/>
      <c r="C50" s="40"/>
      <c r="D50" s="32"/>
      <c r="E50" s="32"/>
      <c r="F50" s="42"/>
      <c r="G50" s="68"/>
      <c r="H50" s="62"/>
      <c r="I50" s="66"/>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65"/>
      <c r="H51" s="60"/>
      <c r="I51" s="65"/>
      <c r="J51" s="36"/>
      <c r="K51" s="61">
        <f>IFERROR(I51/G51,0)</f>
        <v>0</v>
      </c>
      <c r="L51" s="36"/>
      <c r="M51" s="63"/>
      <c r="N51" s="39"/>
    </row>
    <row r="52" spans="1:33" s="17" customFormat="1" ht="5.15" customHeight="1" x14ac:dyDescent="0.65">
      <c r="A52" s="40"/>
      <c r="B52" s="41"/>
      <c r="C52" s="40"/>
      <c r="D52" s="32"/>
      <c r="E52" s="32"/>
      <c r="F52" s="42"/>
      <c r="G52" s="68"/>
      <c r="H52" s="62"/>
      <c r="I52" s="66"/>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65"/>
      <c r="H53" s="60"/>
      <c r="I53" s="65"/>
      <c r="J53" s="36"/>
      <c r="K53" s="61">
        <f>IFERROR(I53/G53,0)</f>
        <v>0</v>
      </c>
      <c r="L53" s="36"/>
      <c r="M53" s="63"/>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sheetProtection password="83AF" sheet="1" objects="1" scenarios="1"/>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K55"/>
  <sheetViews>
    <sheetView workbookViewId="0">
      <selection activeCell="K51" sqref="K51"/>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11" t="str">
        <f>Summary!E8</f>
        <v>Chaffey</v>
      </c>
      <c r="F8" s="112"/>
      <c r="G8" s="112"/>
      <c r="H8" s="112"/>
      <c r="I8" s="112"/>
      <c r="J8" s="112"/>
      <c r="K8" s="113"/>
      <c r="L8" s="55"/>
      <c r="M8" s="55"/>
      <c r="N8" s="55"/>
      <c r="O8" s="55"/>
      <c r="P8" s="56"/>
      <c r="Q8" s="36"/>
      <c r="R8" s="56"/>
      <c r="S8" s="56"/>
      <c r="T8" s="56"/>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65"/>
      <c r="H18" s="69"/>
      <c r="I18" s="65"/>
      <c r="J18" s="36"/>
      <c r="K18" s="61">
        <f>IFERROR((I18-G18)/G18,0)</f>
        <v>0</v>
      </c>
      <c r="L18" s="36"/>
      <c r="M18" s="63"/>
      <c r="N18" s="39"/>
    </row>
    <row r="19" spans="1:33" s="17" customFormat="1" ht="5.15" customHeight="1" x14ac:dyDescent="0.65">
      <c r="A19" s="40"/>
      <c r="B19" s="41"/>
      <c r="C19" s="40"/>
      <c r="D19" s="32"/>
      <c r="E19" s="32"/>
      <c r="F19" s="42"/>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65"/>
      <c r="H20" s="69"/>
      <c r="I20" s="65"/>
      <c r="J20" s="36"/>
      <c r="K20" s="61">
        <f>IFERROR((I20-G20)/G20,0)</f>
        <v>0</v>
      </c>
      <c r="L20" s="36"/>
      <c r="M20" s="63"/>
      <c r="N20" s="39"/>
    </row>
    <row r="21" spans="1:33" s="17" customFormat="1" ht="5.15" customHeight="1" x14ac:dyDescent="0.65">
      <c r="A21" s="40"/>
      <c r="B21" s="41"/>
      <c r="C21" s="40"/>
      <c r="D21" s="32"/>
      <c r="E21" s="32"/>
      <c r="F21" s="42"/>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65"/>
      <c r="H22" s="69"/>
      <c r="I22" s="65"/>
      <c r="J22" s="36"/>
      <c r="K22" s="61">
        <f>IFERROR((I22-G22)/G22,0)</f>
        <v>0</v>
      </c>
      <c r="L22" s="36"/>
      <c r="M22" s="63"/>
      <c r="N22" s="39"/>
    </row>
    <row r="23" spans="1:33" s="17" customFormat="1" ht="5.15" customHeight="1" x14ac:dyDescent="0.65">
      <c r="A23" s="40"/>
      <c r="B23" s="41"/>
      <c r="C23" s="40"/>
      <c r="D23" s="32"/>
      <c r="E23" s="32"/>
      <c r="F23" s="42"/>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65"/>
      <c r="H24" s="69"/>
      <c r="I24" s="65"/>
      <c r="J24" s="36"/>
      <c r="K24" s="61">
        <f>IFERROR((I24-G24)/G24,0)</f>
        <v>0</v>
      </c>
      <c r="L24" s="36"/>
      <c r="M24" s="63"/>
      <c r="N24" s="39"/>
    </row>
    <row r="25" spans="1:33" s="17" customFormat="1" ht="5.15" customHeight="1" x14ac:dyDescent="0.65">
      <c r="A25" s="40"/>
      <c r="B25" s="41"/>
      <c r="C25" s="40"/>
      <c r="D25" s="32"/>
      <c r="E25" s="32"/>
      <c r="F25" s="42"/>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65"/>
      <c r="H26" s="69"/>
      <c r="I26" s="65"/>
      <c r="J26" s="36"/>
      <c r="K26" s="61">
        <f>IFERROR((I26-G26)/G26,0)</f>
        <v>0</v>
      </c>
      <c r="L26" s="36"/>
      <c r="M26" s="63"/>
      <c r="N26" s="39"/>
    </row>
    <row r="27" spans="1:33" s="17" customFormat="1" ht="5.15" customHeight="1" x14ac:dyDescent="0.65">
      <c r="A27" s="40"/>
      <c r="B27" s="41"/>
      <c r="C27" s="40"/>
      <c r="D27" s="32"/>
      <c r="E27" s="32"/>
      <c r="F27" s="42"/>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65"/>
      <c r="H28" s="69"/>
      <c r="I28" s="65"/>
      <c r="J28" s="36"/>
      <c r="K28" s="61">
        <f>IFERROR((I28-G28)/G28,0)</f>
        <v>0</v>
      </c>
      <c r="L28" s="36"/>
      <c r="M28" s="63"/>
      <c r="N28" s="39"/>
    </row>
    <row r="29" spans="1:33" s="17" customFormat="1" ht="5.15" customHeight="1" x14ac:dyDescent="0.65">
      <c r="A29" s="40"/>
      <c r="B29" s="41"/>
      <c r="C29" s="40"/>
      <c r="D29" s="32"/>
      <c r="E29" s="32"/>
      <c r="F29" s="42"/>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65"/>
      <c r="H30" s="69"/>
      <c r="I30" s="65"/>
      <c r="J30" s="36"/>
      <c r="K30" s="61">
        <f>IFERROR((I30-G30)/G30,0)</f>
        <v>0</v>
      </c>
      <c r="L30" s="36"/>
      <c r="M30" s="63"/>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65"/>
      <c r="H39" s="60"/>
      <c r="I39" s="65"/>
      <c r="J39" s="36"/>
      <c r="K39" s="61">
        <f>IFERROR(I39/G39,0)</f>
        <v>0</v>
      </c>
      <c r="L39" s="36"/>
      <c r="M39" s="63"/>
      <c r="N39" s="39"/>
    </row>
    <row r="40" spans="1:33" s="17" customFormat="1" ht="5.15" customHeight="1" x14ac:dyDescent="0.65">
      <c r="A40" s="40"/>
      <c r="B40" s="41"/>
      <c r="C40" s="40"/>
      <c r="D40" s="32"/>
      <c r="E40" s="32"/>
      <c r="F40" s="42"/>
      <c r="G40" s="68"/>
      <c r="H40" s="62"/>
      <c r="I40" s="66"/>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65"/>
      <c r="H41" s="60"/>
      <c r="I41" s="65"/>
      <c r="J41" s="36"/>
      <c r="K41" s="61">
        <f>IFERROR(I41/G41,0)</f>
        <v>0</v>
      </c>
      <c r="L41" s="36"/>
      <c r="M41" s="63"/>
      <c r="N41" s="39"/>
    </row>
    <row r="42" spans="1:33" s="17" customFormat="1" ht="5.15" customHeight="1" x14ac:dyDescent="0.65">
      <c r="A42" s="40"/>
      <c r="B42" s="41"/>
      <c r="C42" s="40"/>
      <c r="D42" s="32"/>
      <c r="E42" s="32"/>
      <c r="F42" s="42"/>
      <c r="G42" s="68"/>
      <c r="H42" s="62"/>
      <c r="I42" s="66"/>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65"/>
      <c r="H43" s="60"/>
      <c r="I43" s="65"/>
      <c r="J43" s="36"/>
      <c r="K43" s="61">
        <f>IFERROR(I43/G43,0)</f>
        <v>0</v>
      </c>
      <c r="L43" s="36"/>
      <c r="M43" s="63"/>
      <c r="N43" s="39"/>
    </row>
    <row r="44" spans="1:33" s="17" customFormat="1" ht="5.15" customHeight="1" x14ac:dyDescent="0.65">
      <c r="A44" s="40"/>
      <c r="B44" s="41"/>
      <c r="C44" s="40"/>
      <c r="D44" s="32"/>
      <c r="E44" s="32"/>
      <c r="F44" s="42"/>
      <c r="G44" s="68"/>
      <c r="H44" s="62"/>
      <c r="I44" s="66"/>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65"/>
      <c r="H45" s="60"/>
      <c r="I45" s="65"/>
      <c r="J45" s="36"/>
      <c r="K45" s="61">
        <f>IFERROR(I45/G45,0)</f>
        <v>0</v>
      </c>
      <c r="L45" s="36"/>
      <c r="M45" s="63"/>
      <c r="N45" s="39"/>
    </row>
    <row r="46" spans="1:33" s="17" customFormat="1" ht="5.15" customHeight="1" x14ac:dyDescent="0.65">
      <c r="A46" s="40"/>
      <c r="B46" s="41"/>
      <c r="C46" s="40"/>
      <c r="D46" s="32"/>
      <c r="E46" s="32"/>
      <c r="F46" s="42"/>
      <c r="G46" s="68"/>
      <c r="H46" s="62"/>
      <c r="I46" s="66"/>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65"/>
      <c r="H47" s="60"/>
      <c r="I47" s="65"/>
      <c r="J47" s="36"/>
      <c r="K47" s="61">
        <f>IFERROR(I47/G47,0)</f>
        <v>0</v>
      </c>
      <c r="L47" s="36"/>
      <c r="M47" s="63"/>
      <c r="N47" s="39"/>
    </row>
    <row r="48" spans="1:33" s="17" customFormat="1" ht="5.15" customHeight="1" x14ac:dyDescent="0.65">
      <c r="A48" s="40"/>
      <c r="B48" s="41"/>
      <c r="C48" s="40"/>
      <c r="D48" s="32"/>
      <c r="E48" s="32"/>
      <c r="F48" s="42"/>
      <c r="G48" s="68"/>
      <c r="H48" s="62"/>
      <c r="I48" s="67"/>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65"/>
      <c r="H49" s="60"/>
      <c r="I49" s="65"/>
      <c r="J49" s="36"/>
      <c r="K49" s="61">
        <f>IFERROR(I49/G49,0)</f>
        <v>0</v>
      </c>
      <c r="L49" s="36"/>
      <c r="M49" s="63"/>
      <c r="N49" s="39"/>
    </row>
    <row r="50" spans="1:33" s="17" customFormat="1" ht="5.15" customHeight="1" x14ac:dyDescent="0.65">
      <c r="A50" s="40"/>
      <c r="B50" s="41"/>
      <c r="C50" s="40"/>
      <c r="D50" s="32"/>
      <c r="E50" s="32"/>
      <c r="F50" s="42"/>
      <c r="G50" s="68"/>
      <c r="H50" s="62"/>
      <c r="I50" s="66"/>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65"/>
      <c r="H51" s="60"/>
      <c r="I51" s="65"/>
      <c r="J51" s="36"/>
      <c r="K51" s="61">
        <f>IFERROR(I51/G51,0)</f>
        <v>0</v>
      </c>
      <c r="L51" s="36"/>
      <c r="M51" s="63"/>
      <c r="N51" s="39"/>
    </row>
    <row r="52" spans="1:33" s="17" customFormat="1" ht="5.15" customHeight="1" x14ac:dyDescent="0.65">
      <c r="A52" s="40"/>
      <c r="B52" s="41"/>
      <c r="C52" s="40"/>
      <c r="D52" s="32"/>
      <c r="E52" s="32"/>
      <c r="F52" s="42"/>
      <c r="G52" s="68"/>
      <c r="H52" s="62"/>
      <c r="I52" s="66"/>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65"/>
      <c r="H53" s="60"/>
      <c r="I53" s="65"/>
      <c r="J53" s="36"/>
      <c r="K53" s="61">
        <f>IFERROR(I53/G53,0)</f>
        <v>0</v>
      </c>
      <c r="L53" s="36"/>
      <c r="M53" s="63"/>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sheetProtection password="83AF" sheet="1" objects="1" scenarios="1"/>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AK55"/>
  <sheetViews>
    <sheetView workbookViewId="0">
      <selection activeCell="K51" sqref="K51"/>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11" t="str">
        <f>Summary!E8</f>
        <v>Chaffey</v>
      </c>
      <c r="F8" s="112"/>
      <c r="G8" s="112"/>
      <c r="H8" s="112"/>
      <c r="I8" s="112"/>
      <c r="J8" s="112"/>
      <c r="K8" s="113"/>
      <c r="L8" s="55"/>
      <c r="M8" s="55"/>
      <c r="N8" s="55"/>
      <c r="O8" s="55"/>
      <c r="P8" s="56"/>
      <c r="Q8" s="36"/>
      <c r="R8" s="56"/>
      <c r="S8" s="56"/>
      <c r="T8" s="56"/>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65"/>
      <c r="H18" s="69"/>
      <c r="I18" s="65"/>
      <c r="J18" s="36"/>
      <c r="K18" s="61">
        <f>IFERROR((I18-G18)/G18,0)</f>
        <v>0</v>
      </c>
      <c r="L18" s="36"/>
      <c r="M18" s="63"/>
      <c r="N18" s="39"/>
    </row>
    <row r="19" spans="1:33" s="17" customFormat="1" ht="5.15" customHeight="1" x14ac:dyDescent="0.65">
      <c r="A19" s="40"/>
      <c r="B19" s="41"/>
      <c r="C19" s="40"/>
      <c r="D19" s="32"/>
      <c r="E19" s="32"/>
      <c r="F19" s="42"/>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65"/>
      <c r="H20" s="69"/>
      <c r="I20" s="65"/>
      <c r="J20" s="36"/>
      <c r="K20" s="61">
        <f>IFERROR((I20-G20)/G20,0)</f>
        <v>0</v>
      </c>
      <c r="L20" s="36"/>
      <c r="M20" s="63"/>
      <c r="N20" s="39"/>
    </row>
    <row r="21" spans="1:33" s="17" customFormat="1" ht="5.15" customHeight="1" x14ac:dyDescent="0.65">
      <c r="A21" s="40"/>
      <c r="B21" s="41"/>
      <c r="C21" s="40"/>
      <c r="D21" s="32"/>
      <c r="E21" s="32"/>
      <c r="F21" s="42"/>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65"/>
      <c r="H22" s="69"/>
      <c r="I22" s="65"/>
      <c r="J22" s="36"/>
      <c r="K22" s="61">
        <f>IFERROR((I22-G22)/G22,0)</f>
        <v>0</v>
      </c>
      <c r="L22" s="36"/>
      <c r="M22" s="63"/>
      <c r="N22" s="39"/>
    </row>
    <row r="23" spans="1:33" s="17" customFormat="1" ht="5.15" customHeight="1" x14ac:dyDescent="0.65">
      <c r="A23" s="40"/>
      <c r="B23" s="41"/>
      <c r="C23" s="40"/>
      <c r="D23" s="32"/>
      <c r="E23" s="32"/>
      <c r="F23" s="42"/>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65"/>
      <c r="H24" s="69"/>
      <c r="I24" s="65"/>
      <c r="J24" s="36"/>
      <c r="K24" s="61">
        <f>IFERROR((I24-G24)/G24,0)</f>
        <v>0</v>
      </c>
      <c r="L24" s="36"/>
      <c r="M24" s="63"/>
      <c r="N24" s="39"/>
    </row>
    <row r="25" spans="1:33" s="17" customFormat="1" ht="5.15" customHeight="1" x14ac:dyDescent="0.65">
      <c r="A25" s="40"/>
      <c r="B25" s="41"/>
      <c r="C25" s="40"/>
      <c r="D25" s="32"/>
      <c r="E25" s="32"/>
      <c r="F25" s="42"/>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65"/>
      <c r="H26" s="69"/>
      <c r="I26" s="65"/>
      <c r="J26" s="36"/>
      <c r="K26" s="61">
        <f>IFERROR((I26-G26)/G26,0)</f>
        <v>0</v>
      </c>
      <c r="L26" s="36"/>
      <c r="M26" s="63"/>
      <c r="N26" s="39"/>
    </row>
    <row r="27" spans="1:33" s="17" customFormat="1" ht="5.15" customHeight="1" x14ac:dyDescent="0.65">
      <c r="A27" s="40"/>
      <c r="B27" s="41"/>
      <c r="C27" s="40"/>
      <c r="D27" s="32"/>
      <c r="E27" s="32"/>
      <c r="F27" s="42"/>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65"/>
      <c r="H28" s="69"/>
      <c r="I28" s="65"/>
      <c r="J28" s="36"/>
      <c r="K28" s="61">
        <f>IFERROR((I28-G28)/G28,0)</f>
        <v>0</v>
      </c>
      <c r="L28" s="36"/>
      <c r="M28" s="63"/>
      <c r="N28" s="39"/>
    </row>
    <row r="29" spans="1:33" s="17" customFormat="1" ht="5.15" customHeight="1" x14ac:dyDescent="0.65">
      <c r="A29" s="40"/>
      <c r="B29" s="41"/>
      <c r="C29" s="40"/>
      <c r="D29" s="32"/>
      <c r="E29" s="32"/>
      <c r="F29" s="42"/>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65"/>
      <c r="H30" s="69"/>
      <c r="I30" s="65"/>
      <c r="J30" s="36"/>
      <c r="K30" s="61">
        <f>IFERROR((I30-G30)/G30,0)</f>
        <v>0</v>
      </c>
      <c r="L30" s="36"/>
      <c r="M30" s="63"/>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65"/>
      <c r="H39" s="60"/>
      <c r="I39" s="65"/>
      <c r="J39" s="36"/>
      <c r="K39" s="61">
        <f>IFERROR(I39/G39,0)</f>
        <v>0</v>
      </c>
      <c r="L39" s="36"/>
      <c r="M39" s="63"/>
      <c r="N39" s="39"/>
    </row>
    <row r="40" spans="1:33" s="17" customFormat="1" ht="5.15" customHeight="1" x14ac:dyDescent="0.65">
      <c r="A40" s="40"/>
      <c r="B40" s="41"/>
      <c r="C40" s="40"/>
      <c r="D40" s="32"/>
      <c r="E40" s="32"/>
      <c r="F40" s="42"/>
      <c r="G40" s="68"/>
      <c r="H40" s="62"/>
      <c r="I40" s="66"/>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65"/>
      <c r="H41" s="60"/>
      <c r="I41" s="65"/>
      <c r="J41" s="36"/>
      <c r="K41" s="61">
        <f>IFERROR(I41/G41,0)</f>
        <v>0</v>
      </c>
      <c r="L41" s="36"/>
      <c r="M41" s="63"/>
      <c r="N41" s="39"/>
    </row>
    <row r="42" spans="1:33" s="17" customFormat="1" ht="5.15" customHeight="1" x14ac:dyDescent="0.65">
      <c r="A42" s="40"/>
      <c r="B42" s="41"/>
      <c r="C42" s="40"/>
      <c r="D42" s="32"/>
      <c r="E42" s="32"/>
      <c r="F42" s="42"/>
      <c r="G42" s="68"/>
      <c r="H42" s="62"/>
      <c r="I42" s="66"/>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65"/>
      <c r="H43" s="60"/>
      <c r="I43" s="65"/>
      <c r="J43" s="36"/>
      <c r="K43" s="61">
        <f>IFERROR(I43/G43,0)</f>
        <v>0</v>
      </c>
      <c r="L43" s="36"/>
      <c r="M43" s="63"/>
      <c r="N43" s="39"/>
    </row>
    <row r="44" spans="1:33" s="17" customFormat="1" ht="5.15" customHeight="1" x14ac:dyDescent="0.65">
      <c r="A44" s="40"/>
      <c r="B44" s="41"/>
      <c r="C44" s="40"/>
      <c r="D44" s="32"/>
      <c r="E44" s="32"/>
      <c r="F44" s="42"/>
      <c r="G44" s="68"/>
      <c r="H44" s="62"/>
      <c r="I44" s="66"/>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65"/>
      <c r="H45" s="60"/>
      <c r="I45" s="65"/>
      <c r="J45" s="36"/>
      <c r="K45" s="61">
        <f>IFERROR(I45/G45,0)</f>
        <v>0</v>
      </c>
      <c r="L45" s="36"/>
      <c r="M45" s="63"/>
      <c r="N45" s="39"/>
    </row>
    <row r="46" spans="1:33" s="17" customFormat="1" ht="5.15" customHeight="1" x14ac:dyDescent="0.65">
      <c r="A46" s="40"/>
      <c r="B46" s="41"/>
      <c r="C46" s="40"/>
      <c r="D46" s="32"/>
      <c r="E46" s="32"/>
      <c r="F46" s="42"/>
      <c r="G46" s="68"/>
      <c r="H46" s="62"/>
      <c r="I46" s="66"/>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65"/>
      <c r="H47" s="60"/>
      <c r="I47" s="65"/>
      <c r="J47" s="36"/>
      <c r="K47" s="61">
        <f>IFERROR(I47/G47,0)</f>
        <v>0</v>
      </c>
      <c r="L47" s="36"/>
      <c r="M47" s="63"/>
      <c r="N47" s="39"/>
    </row>
    <row r="48" spans="1:33" s="17" customFormat="1" ht="5.15" customHeight="1" x14ac:dyDescent="0.65">
      <c r="A48" s="40"/>
      <c r="B48" s="41"/>
      <c r="C48" s="40"/>
      <c r="D48" s="32"/>
      <c r="E48" s="32"/>
      <c r="F48" s="42"/>
      <c r="G48" s="68"/>
      <c r="H48" s="62"/>
      <c r="I48" s="67"/>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65"/>
      <c r="H49" s="60"/>
      <c r="I49" s="65"/>
      <c r="J49" s="36"/>
      <c r="K49" s="61">
        <f>IFERROR(I49/G49,0)</f>
        <v>0</v>
      </c>
      <c r="L49" s="36"/>
      <c r="M49" s="63"/>
      <c r="N49" s="39"/>
    </row>
    <row r="50" spans="1:33" s="17" customFormat="1" ht="5.15" customHeight="1" x14ac:dyDescent="0.65">
      <c r="A50" s="40"/>
      <c r="B50" s="41"/>
      <c r="C50" s="40"/>
      <c r="D50" s="32"/>
      <c r="E50" s="32"/>
      <c r="F50" s="42"/>
      <c r="G50" s="68"/>
      <c r="H50" s="62"/>
      <c r="I50" s="66"/>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65"/>
      <c r="H51" s="60"/>
      <c r="I51" s="65"/>
      <c r="J51" s="36"/>
      <c r="K51" s="61">
        <f>IFERROR(I51/G51,0)</f>
        <v>0</v>
      </c>
      <c r="L51" s="36"/>
      <c r="M51" s="63"/>
      <c r="N51" s="39"/>
    </row>
    <row r="52" spans="1:33" s="17" customFormat="1" ht="5.15" customHeight="1" x14ac:dyDescent="0.65">
      <c r="A52" s="40"/>
      <c r="B52" s="41"/>
      <c r="C52" s="40"/>
      <c r="D52" s="32"/>
      <c r="E52" s="32"/>
      <c r="F52" s="42"/>
      <c r="G52" s="68"/>
      <c r="H52" s="62"/>
      <c r="I52" s="66"/>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65"/>
      <c r="H53" s="60"/>
      <c r="I53" s="65"/>
      <c r="J53" s="36"/>
      <c r="K53" s="61">
        <f>IFERROR(I53/G53,0)</f>
        <v>0</v>
      </c>
      <c r="L53" s="36"/>
      <c r="M53" s="63"/>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sheetProtection password="83AF" sheet="1" objects="1" scenarios="1"/>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AK55"/>
  <sheetViews>
    <sheetView workbookViewId="0">
      <selection activeCell="K51" sqref="K51"/>
    </sheetView>
  </sheetViews>
  <sheetFormatPr defaultColWidth="10.875" defaultRowHeight="15.25" x14ac:dyDescent="0.65"/>
  <cols>
    <col min="1" max="1" width="4.125" style="7" customWidth="1"/>
    <col min="2" max="2" width="1" style="7" customWidth="1"/>
    <col min="3" max="3" width="21.5" style="7" customWidth="1"/>
    <col min="4" max="4" width="0.625" style="7" customWidth="1"/>
    <col min="5" max="5" width="58.125" style="7" customWidth="1"/>
    <col min="6" max="6" width="0.875" style="7" customWidth="1"/>
    <col min="7" max="7" width="13.5" style="7" customWidth="1"/>
    <col min="8" max="8" width="0.875" style="7" customWidth="1"/>
    <col min="9" max="9" width="13" style="7" customWidth="1"/>
    <col min="10" max="10" width="0.875" style="7" customWidth="1"/>
    <col min="11" max="11" width="14.125" style="53" customWidth="1"/>
    <col min="12" max="12" width="1" style="7" customWidth="1"/>
    <col min="13" max="13" width="50.375" style="7" customWidth="1"/>
    <col min="14" max="14" width="1" style="7" customWidth="1"/>
    <col min="15" max="15" width="10.875" style="7" customWidth="1"/>
    <col min="16" max="17" width="10.875" style="7"/>
    <col min="18" max="19" width="10.875" style="7" customWidth="1"/>
    <col min="20" max="20" width="10.875" style="7"/>
    <col min="21" max="21" width="10.875" style="7" customWidth="1"/>
    <col min="22" max="22" width="10.875" style="7"/>
    <col min="23" max="23" width="10.875" style="7" customWidth="1"/>
    <col min="24" max="24" width="10.875" style="7"/>
    <col min="25" max="25" width="10.875" style="7" customWidth="1"/>
    <col min="26" max="16384" width="10.875" style="7"/>
  </cols>
  <sheetData>
    <row r="2" spans="1:37" ht="15.95" customHeight="1" x14ac:dyDescent="0.65">
      <c r="E2" s="80" t="s">
        <v>91</v>
      </c>
      <c r="F2" s="80"/>
      <c r="G2" s="80"/>
      <c r="H2" s="80"/>
      <c r="I2" s="80"/>
      <c r="J2" s="80"/>
      <c r="K2" s="80"/>
    </row>
    <row r="3" spans="1:37" ht="15.5" x14ac:dyDescent="0.65">
      <c r="C3" s="8"/>
      <c r="D3" s="8"/>
      <c r="E3" s="80"/>
      <c r="F3" s="80"/>
      <c r="G3" s="80"/>
      <c r="H3" s="80"/>
      <c r="I3" s="80"/>
      <c r="J3" s="80"/>
      <c r="K3" s="80"/>
    </row>
    <row r="4" spans="1:37" ht="15.5" x14ac:dyDescent="0.65">
      <c r="C4" s="8"/>
      <c r="D4" s="8"/>
      <c r="E4" s="80"/>
      <c r="F4" s="80"/>
      <c r="G4" s="80"/>
      <c r="H4" s="80"/>
      <c r="I4" s="80"/>
      <c r="J4" s="80"/>
      <c r="K4" s="80"/>
    </row>
    <row r="5" spans="1:37" s="9" customFormat="1" ht="32.15" customHeight="1" x14ac:dyDescent="0.7">
      <c r="B5" s="10"/>
      <c r="C5" s="11"/>
      <c r="D5" s="11"/>
      <c r="E5" s="11"/>
      <c r="F5" s="11"/>
      <c r="G5" s="11"/>
      <c r="H5" s="11"/>
      <c r="I5" s="11"/>
      <c r="J5" s="11"/>
      <c r="K5" s="11"/>
    </row>
    <row r="6" spans="1:37" ht="30.95" customHeight="1" x14ac:dyDescent="0.65">
      <c r="B6" s="97"/>
      <c r="C6" s="97"/>
      <c r="D6" s="97"/>
      <c r="E6" s="97"/>
      <c r="F6" s="97"/>
      <c r="G6" s="97"/>
      <c r="H6" s="97"/>
      <c r="I6" s="97"/>
      <c r="J6" s="97"/>
      <c r="K6" s="97"/>
      <c r="L6" s="97"/>
    </row>
    <row r="7" spans="1:37" ht="42" customHeight="1" x14ac:dyDescent="0.7">
      <c r="E7" s="12"/>
      <c r="F7" s="12"/>
      <c r="G7" s="13"/>
      <c r="H7" s="13"/>
      <c r="I7" s="13"/>
      <c r="J7" s="13"/>
      <c r="K7" s="14"/>
      <c r="L7" s="14"/>
      <c r="M7" s="40"/>
      <c r="N7" s="54"/>
      <c r="O7" s="54"/>
      <c r="P7" s="54"/>
    </row>
    <row r="8" spans="1:37" s="16" customFormat="1" ht="30" customHeight="1" x14ac:dyDescent="0.65">
      <c r="A8" s="40"/>
      <c r="B8" s="101" t="s">
        <v>93</v>
      </c>
      <c r="C8" s="101"/>
      <c r="E8" s="111" t="str">
        <f>Summary!E8</f>
        <v>Chaffey</v>
      </c>
      <c r="F8" s="112"/>
      <c r="G8" s="112"/>
      <c r="H8" s="112"/>
      <c r="I8" s="112"/>
      <c r="J8" s="112"/>
      <c r="K8" s="113"/>
      <c r="L8" s="55"/>
      <c r="M8" s="55"/>
      <c r="N8" s="55"/>
      <c r="O8" s="55"/>
      <c r="P8" s="56"/>
      <c r="Q8" s="36"/>
      <c r="R8" s="56"/>
      <c r="S8" s="56"/>
      <c r="T8" s="56"/>
      <c r="U8" s="17"/>
      <c r="V8" s="17"/>
      <c r="W8" s="17"/>
      <c r="X8" s="17"/>
      <c r="Y8" s="17"/>
      <c r="Z8" s="17"/>
      <c r="AA8" s="17"/>
      <c r="AB8" s="17"/>
      <c r="AC8" s="17"/>
      <c r="AD8" s="57"/>
      <c r="AE8" s="57"/>
      <c r="AF8" s="57"/>
      <c r="AG8" s="57"/>
      <c r="AH8" s="57"/>
      <c r="AI8" s="58"/>
      <c r="AJ8" s="57"/>
      <c r="AK8" s="57"/>
    </row>
    <row r="9" spans="1:37" ht="6.95" customHeight="1" x14ac:dyDescent="0.7">
      <c r="E9" s="12"/>
      <c r="F9" s="12"/>
      <c r="G9" s="13"/>
      <c r="H9" s="13"/>
      <c r="I9" s="13"/>
      <c r="J9" s="13"/>
      <c r="K9" s="14"/>
      <c r="L9" s="14"/>
      <c r="M9" s="40"/>
      <c r="N9" s="54"/>
      <c r="O9" s="54"/>
      <c r="P9" s="54"/>
    </row>
    <row r="10" spans="1:37" ht="27.95" customHeight="1" x14ac:dyDescent="0.65">
      <c r="B10" s="98" t="s">
        <v>15</v>
      </c>
      <c r="C10" s="98"/>
      <c r="D10" s="15"/>
      <c r="E10" s="94"/>
      <c r="F10" s="95"/>
      <c r="G10" s="95"/>
      <c r="H10" s="95"/>
      <c r="I10" s="95"/>
      <c r="J10" s="95"/>
      <c r="K10" s="96"/>
      <c r="L10" s="8"/>
      <c r="M10" s="8"/>
    </row>
    <row r="11" spans="1:37" ht="15" customHeight="1" x14ac:dyDescent="0.7">
      <c r="E11" s="12"/>
      <c r="F11" s="12"/>
      <c r="G11" s="13"/>
      <c r="H11" s="13"/>
      <c r="I11" s="13"/>
      <c r="J11" s="13"/>
      <c r="K11" s="14"/>
      <c r="L11" s="14"/>
      <c r="M11" s="14"/>
    </row>
    <row r="12" spans="1:37" ht="81.95" customHeight="1" x14ac:dyDescent="0.65">
      <c r="A12" s="16"/>
      <c r="B12" s="99" t="s">
        <v>87</v>
      </c>
      <c r="C12" s="99"/>
      <c r="D12" s="99"/>
      <c r="E12" s="99"/>
      <c r="F12" s="99"/>
      <c r="G12" s="99"/>
      <c r="H12" s="99"/>
      <c r="I12" s="99"/>
      <c r="J12" s="99"/>
      <c r="K12" s="99"/>
      <c r="L12" s="99"/>
      <c r="M12" s="99"/>
      <c r="N12" s="99"/>
    </row>
    <row r="13" spans="1:37" ht="8.15" customHeight="1" x14ac:dyDescent="0.65">
      <c r="A13" s="17"/>
      <c r="B13" s="18"/>
      <c r="C13" s="19"/>
      <c r="D13" s="19"/>
      <c r="E13" s="19"/>
      <c r="F13" s="19"/>
      <c r="G13" s="59"/>
      <c r="H13" s="19"/>
      <c r="I13" s="59"/>
      <c r="J13" s="19"/>
      <c r="K13" s="21"/>
      <c r="L13" s="19"/>
      <c r="M13" s="21"/>
      <c r="N13" s="22"/>
    </row>
    <row r="14" spans="1:37" ht="15.95" customHeight="1" x14ac:dyDescent="0.65">
      <c r="A14" s="17"/>
      <c r="B14" s="23"/>
      <c r="C14" s="84"/>
      <c r="D14" s="84"/>
      <c r="E14" s="84"/>
      <c r="F14" s="16"/>
      <c r="G14" s="105" t="s">
        <v>11</v>
      </c>
      <c r="H14" s="24"/>
      <c r="I14" s="105" t="s">
        <v>12</v>
      </c>
      <c r="J14" s="24"/>
      <c r="K14" s="108" t="s">
        <v>90</v>
      </c>
      <c r="L14" s="24"/>
      <c r="M14" s="105" t="s">
        <v>92</v>
      </c>
      <c r="N14" s="25"/>
    </row>
    <row r="15" spans="1:37" ht="15.95" customHeight="1" x14ac:dyDescent="0.65">
      <c r="A15" s="17"/>
      <c r="B15" s="23"/>
      <c r="C15" s="84"/>
      <c r="D15" s="84"/>
      <c r="E15" s="84"/>
      <c r="F15" s="16"/>
      <c r="G15" s="106"/>
      <c r="H15" s="16"/>
      <c r="I15" s="106"/>
      <c r="J15" s="16"/>
      <c r="K15" s="109"/>
      <c r="L15" s="16"/>
      <c r="M15" s="106"/>
      <c r="N15" s="25"/>
    </row>
    <row r="16" spans="1:37" ht="15.95" customHeight="1" x14ac:dyDescent="0.65">
      <c r="A16" s="26"/>
      <c r="B16" s="27"/>
      <c r="C16" s="84"/>
      <c r="D16" s="84"/>
      <c r="E16" s="84"/>
      <c r="F16" s="28"/>
      <c r="G16" s="107"/>
      <c r="H16" s="28"/>
      <c r="I16" s="107"/>
      <c r="J16" s="28"/>
      <c r="K16" s="110"/>
      <c r="L16" s="28"/>
      <c r="M16" s="107"/>
      <c r="N16" s="29"/>
    </row>
    <row r="17" spans="1:33" ht="6" customHeight="1" x14ac:dyDescent="0.65">
      <c r="A17" s="30"/>
      <c r="B17" s="31"/>
      <c r="C17" s="32"/>
      <c r="D17" s="32"/>
      <c r="E17" s="32"/>
      <c r="F17" s="28"/>
      <c r="G17" s="28"/>
      <c r="H17" s="28"/>
      <c r="I17" s="28"/>
      <c r="J17" s="28"/>
      <c r="K17" s="33"/>
      <c r="L17" s="28"/>
      <c r="M17" s="33"/>
      <c r="N17" s="29"/>
    </row>
    <row r="18" spans="1:33" ht="23.15" customHeight="1" x14ac:dyDescent="0.65">
      <c r="A18" s="34"/>
      <c r="B18" s="35"/>
      <c r="C18" s="88" t="s">
        <v>94</v>
      </c>
      <c r="D18" s="89"/>
      <c r="E18" s="90"/>
      <c r="F18" s="36"/>
      <c r="G18" s="65"/>
      <c r="H18" s="69"/>
      <c r="I18" s="65"/>
      <c r="J18" s="36"/>
      <c r="K18" s="61">
        <f>IFERROR((I18-G18)/G18,0)</f>
        <v>0</v>
      </c>
      <c r="L18" s="36"/>
      <c r="M18" s="63"/>
      <c r="N18" s="39"/>
    </row>
    <row r="19" spans="1:33" s="17" customFormat="1" ht="5.15" customHeight="1" x14ac:dyDescent="0.65">
      <c r="A19" s="40"/>
      <c r="B19" s="41"/>
      <c r="C19" s="40"/>
      <c r="D19" s="32"/>
      <c r="E19" s="32"/>
      <c r="F19" s="42"/>
      <c r="G19" s="68"/>
      <c r="H19" s="68"/>
      <c r="I19" s="66"/>
      <c r="J19" s="28"/>
      <c r="L19" s="28"/>
      <c r="M19" s="64"/>
      <c r="N19" s="29"/>
      <c r="O19" s="16"/>
      <c r="Q19" s="16"/>
      <c r="S19" s="16"/>
      <c r="U19" s="16"/>
      <c r="W19" s="16"/>
      <c r="X19" s="16"/>
      <c r="Z19" s="16"/>
      <c r="AB19" s="16"/>
      <c r="AD19" s="16"/>
      <c r="AE19" s="43"/>
      <c r="AF19" s="16"/>
      <c r="AG19" s="16"/>
    </row>
    <row r="20" spans="1:33" ht="23.15" customHeight="1" x14ac:dyDescent="0.65">
      <c r="A20" s="34"/>
      <c r="B20" s="35"/>
      <c r="C20" s="88" t="s">
        <v>89</v>
      </c>
      <c r="D20" s="89"/>
      <c r="E20" s="90"/>
      <c r="F20" s="36"/>
      <c r="G20" s="65"/>
      <c r="H20" s="69"/>
      <c r="I20" s="65"/>
      <c r="J20" s="36"/>
      <c r="K20" s="61">
        <f>IFERROR((I20-G20)/G20,0)</f>
        <v>0</v>
      </c>
      <c r="L20" s="36"/>
      <c r="M20" s="63"/>
      <c r="N20" s="39"/>
    </row>
    <row r="21" spans="1:33" s="17" customFormat="1" ht="5.15" customHeight="1" x14ac:dyDescent="0.65">
      <c r="A21" s="40"/>
      <c r="B21" s="41"/>
      <c r="C21" s="40"/>
      <c r="D21" s="32"/>
      <c r="E21" s="32"/>
      <c r="F21" s="42"/>
      <c r="G21" s="68"/>
      <c r="H21" s="68"/>
      <c r="I21" s="66"/>
      <c r="J21" s="28"/>
      <c r="L21" s="28"/>
      <c r="M21" s="64"/>
      <c r="N21" s="29"/>
      <c r="O21" s="16"/>
      <c r="Q21" s="16"/>
      <c r="S21" s="16"/>
      <c r="U21" s="16"/>
      <c r="W21" s="16"/>
      <c r="X21" s="16"/>
      <c r="Z21" s="16"/>
      <c r="AB21" s="16"/>
      <c r="AD21" s="16"/>
      <c r="AE21" s="43"/>
      <c r="AF21" s="16"/>
      <c r="AG21" s="16"/>
    </row>
    <row r="22" spans="1:33" ht="23.15" customHeight="1" x14ac:dyDescent="0.65">
      <c r="A22" s="34"/>
      <c r="B22" s="35"/>
      <c r="C22" s="88" t="s">
        <v>95</v>
      </c>
      <c r="D22" s="89"/>
      <c r="E22" s="90"/>
      <c r="F22" s="36"/>
      <c r="G22" s="65"/>
      <c r="H22" s="69"/>
      <c r="I22" s="65"/>
      <c r="J22" s="36"/>
      <c r="K22" s="61">
        <f>IFERROR((I22-G22)/G22,0)</f>
        <v>0</v>
      </c>
      <c r="L22" s="36"/>
      <c r="M22" s="63"/>
      <c r="N22" s="39"/>
    </row>
    <row r="23" spans="1:33" s="17" customFormat="1" ht="5.15" customHeight="1" x14ac:dyDescent="0.65">
      <c r="A23" s="40"/>
      <c r="B23" s="41"/>
      <c r="C23" s="40"/>
      <c r="D23" s="32"/>
      <c r="E23" s="32"/>
      <c r="F23" s="42"/>
      <c r="G23" s="68"/>
      <c r="H23" s="68"/>
      <c r="I23" s="66"/>
      <c r="J23" s="28"/>
      <c r="L23" s="28"/>
      <c r="M23" s="64"/>
      <c r="N23" s="29"/>
      <c r="O23" s="16"/>
      <c r="Q23" s="16"/>
      <c r="S23" s="16"/>
      <c r="U23" s="16"/>
      <c r="W23" s="16"/>
      <c r="X23" s="16"/>
      <c r="Z23" s="16"/>
      <c r="AB23" s="16"/>
      <c r="AD23" s="16"/>
      <c r="AE23" s="43"/>
      <c r="AF23" s="16"/>
      <c r="AG23" s="16"/>
    </row>
    <row r="24" spans="1:33" ht="23.15" customHeight="1" x14ac:dyDescent="0.65">
      <c r="A24" s="34"/>
      <c r="B24" s="35"/>
      <c r="C24" s="88" t="s">
        <v>96</v>
      </c>
      <c r="D24" s="89"/>
      <c r="E24" s="90"/>
      <c r="F24" s="36"/>
      <c r="G24" s="65"/>
      <c r="H24" s="69"/>
      <c r="I24" s="65"/>
      <c r="J24" s="36"/>
      <c r="K24" s="61">
        <f>IFERROR((I24-G24)/G24,0)</f>
        <v>0</v>
      </c>
      <c r="L24" s="36"/>
      <c r="M24" s="63"/>
      <c r="N24" s="39"/>
    </row>
    <row r="25" spans="1:33" s="17" customFormat="1" ht="5.15" customHeight="1" x14ac:dyDescent="0.65">
      <c r="A25" s="40"/>
      <c r="B25" s="41"/>
      <c r="C25" s="40"/>
      <c r="D25" s="32"/>
      <c r="E25" s="32"/>
      <c r="F25" s="42"/>
      <c r="G25" s="68"/>
      <c r="H25" s="68"/>
      <c r="I25" s="66"/>
      <c r="J25" s="28"/>
      <c r="L25" s="28"/>
      <c r="M25" s="64"/>
      <c r="N25" s="29"/>
      <c r="O25" s="16"/>
      <c r="Q25" s="16"/>
      <c r="S25" s="16"/>
      <c r="U25" s="16"/>
      <c r="W25" s="16"/>
      <c r="X25" s="16"/>
      <c r="Z25" s="16"/>
      <c r="AB25" s="16"/>
      <c r="AD25" s="16"/>
      <c r="AE25" s="43"/>
      <c r="AF25" s="16"/>
      <c r="AG25" s="16"/>
    </row>
    <row r="26" spans="1:33" ht="23.15" customHeight="1" x14ac:dyDescent="0.65">
      <c r="A26" s="34"/>
      <c r="B26" s="35"/>
      <c r="C26" s="88" t="s">
        <v>97</v>
      </c>
      <c r="D26" s="89"/>
      <c r="E26" s="90"/>
      <c r="F26" s="36"/>
      <c r="G26" s="65"/>
      <c r="H26" s="69"/>
      <c r="I26" s="65"/>
      <c r="J26" s="36"/>
      <c r="K26" s="61">
        <f>IFERROR((I26-G26)/G26,0)</f>
        <v>0</v>
      </c>
      <c r="L26" s="36"/>
      <c r="M26" s="63"/>
      <c r="N26" s="39"/>
    </row>
    <row r="27" spans="1:33" s="17" customFormat="1" ht="5.15" customHeight="1" x14ac:dyDescent="0.65">
      <c r="A27" s="40"/>
      <c r="B27" s="41"/>
      <c r="C27" s="40"/>
      <c r="D27" s="32"/>
      <c r="E27" s="32"/>
      <c r="F27" s="42"/>
      <c r="G27" s="68"/>
      <c r="H27" s="68"/>
      <c r="I27" s="66"/>
      <c r="J27" s="28"/>
      <c r="L27" s="28"/>
      <c r="M27" s="64"/>
      <c r="N27" s="29"/>
      <c r="O27" s="16"/>
      <c r="Q27" s="16"/>
      <c r="S27" s="16"/>
      <c r="U27" s="16"/>
      <c r="W27" s="16"/>
      <c r="X27" s="16"/>
      <c r="Z27" s="16"/>
      <c r="AB27" s="16"/>
      <c r="AD27" s="16"/>
      <c r="AE27" s="43"/>
      <c r="AF27" s="16"/>
      <c r="AG27" s="16"/>
    </row>
    <row r="28" spans="1:33" ht="23.15" customHeight="1" x14ac:dyDescent="0.65">
      <c r="A28" s="34"/>
      <c r="B28" s="35"/>
      <c r="C28" s="88" t="s">
        <v>98</v>
      </c>
      <c r="D28" s="89"/>
      <c r="E28" s="90"/>
      <c r="F28" s="36"/>
      <c r="G28" s="65"/>
      <c r="H28" s="69"/>
      <c r="I28" s="65"/>
      <c r="J28" s="36"/>
      <c r="K28" s="61">
        <f>IFERROR((I28-G28)/G28,0)</f>
        <v>0</v>
      </c>
      <c r="L28" s="36"/>
      <c r="M28" s="63"/>
      <c r="N28" s="39"/>
    </row>
    <row r="29" spans="1:33" s="17" customFormat="1" ht="5.15" customHeight="1" x14ac:dyDescent="0.65">
      <c r="A29" s="40"/>
      <c r="B29" s="41"/>
      <c r="C29" s="40"/>
      <c r="D29" s="32"/>
      <c r="E29" s="32"/>
      <c r="F29" s="42"/>
      <c r="G29" s="68"/>
      <c r="H29" s="68"/>
      <c r="I29" s="66"/>
      <c r="J29" s="28"/>
      <c r="L29" s="28"/>
      <c r="M29" s="64"/>
      <c r="N29" s="29"/>
      <c r="O29" s="16"/>
      <c r="Q29" s="16"/>
      <c r="S29" s="16"/>
      <c r="U29" s="16"/>
      <c r="W29" s="16"/>
      <c r="X29" s="16"/>
      <c r="Z29" s="16"/>
      <c r="AB29" s="16"/>
      <c r="AD29" s="16"/>
      <c r="AE29" s="43"/>
      <c r="AF29" s="16"/>
      <c r="AG29" s="16"/>
    </row>
    <row r="30" spans="1:33" ht="23.15" customHeight="1" x14ac:dyDescent="0.65">
      <c r="A30" s="34"/>
      <c r="B30" s="35"/>
      <c r="C30" s="88" t="s">
        <v>99</v>
      </c>
      <c r="D30" s="89"/>
      <c r="E30" s="90"/>
      <c r="F30" s="36"/>
      <c r="G30" s="65"/>
      <c r="H30" s="69"/>
      <c r="I30" s="65"/>
      <c r="J30" s="36"/>
      <c r="K30" s="61">
        <f>IFERROR((I30-G30)/G30,0)</f>
        <v>0</v>
      </c>
      <c r="L30" s="36"/>
      <c r="M30" s="63"/>
      <c r="N30" s="39"/>
      <c r="O30" s="44"/>
    </row>
    <row r="31" spans="1:33" ht="6" customHeight="1" x14ac:dyDescent="0.65">
      <c r="A31" s="17"/>
      <c r="B31" s="45"/>
      <c r="C31" s="46"/>
      <c r="D31" s="46"/>
      <c r="E31" s="46"/>
      <c r="F31" s="46"/>
      <c r="G31" s="47"/>
      <c r="H31" s="47"/>
      <c r="I31" s="47"/>
      <c r="J31" s="46"/>
      <c r="K31" s="48"/>
      <c r="L31" s="46"/>
      <c r="M31" s="48"/>
      <c r="N31" s="49"/>
    </row>
    <row r="32" spans="1:33" x14ac:dyDescent="0.65">
      <c r="A32" s="17"/>
      <c r="B32" s="17"/>
      <c r="C32" s="17"/>
      <c r="D32" s="17"/>
      <c r="E32" s="17"/>
      <c r="F32" s="16"/>
      <c r="G32" s="50"/>
      <c r="H32" s="51"/>
      <c r="I32" s="50"/>
      <c r="J32" s="16"/>
      <c r="K32" s="52"/>
      <c r="L32" s="16"/>
      <c r="M32" s="16"/>
    </row>
    <row r="33" spans="1:33" ht="53.15" customHeight="1" x14ac:dyDescent="0.65">
      <c r="A33" s="40"/>
      <c r="B33" s="100" t="s">
        <v>88</v>
      </c>
      <c r="C33" s="100"/>
      <c r="D33" s="100"/>
      <c r="E33" s="100"/>
      <c r="F33" s="100"/>
      <c r="G33" s="100"/>
      <c r="H33" s="100"/>
      <c r="I33" s="100"/>
      <c r="J33" s="100"/>
      <c r="K33" s="100"/>
      <c r="L33" s="100"/>
      <c r="M33" s="100"/>
      <c r="N33" s="100"/>
    </row>
    <row r="34" spans="1:33" ht="6" customHeight="1" x14ac:dyDescent="0.65">
      <c r="A34" s="17"/>
      <c r="B34" s="18"/>
      <c r="C34" s="19"/>
      <c r="D34" s="19"/>
      <c r="E34" s="19"/>
      <c r="F34" s="19"/>
      <c r="G34" s="59"/>
      <c r="H34" s="19"/>
      <c r="I34" s="59"/>
      <c r="J34" s="19"/>
      <c r="K34" s="21"/>
      <c r="L34" s="19"/>
      <c r="M34" s="21"/>
      <c r="N34" s="22"/>
    </row>
    <row r="35" spans="1:33" ht="27.95" customHeight="1" x14ac:dyDescent="0.65">
      <c r="A35" s="17"/>
      <c r="B35" s="23"/>
      <c r="C35" s="84"/>
      <c r="D35" s="84"/>
      <c r="E35" s="84"/>
      <c r="F35" s="16"/>
      <c r="G35" s="105" t="s">
        <v>1</v>
      </c>
      <c r="H35" s="24"/>
      <c r="I35" s="105" t="s">
        <v>2</v>
      </c>
      <c r="J35" s="24"/>
      <c r="K35" s="108" t="s">
        <v>0</v>
      </c>
      <c r="L35" s="24"/>
      <c r="M35" s="105" t="s">
        <v>92</v>
      </c>
      <c r="N35" s="25"/>
    </row>
    <row r="36" spans="1:33" ht="5.15" customHeight="1" x14ac:dyDescent="0.65">
      <c r="A36" s="17"/>
      <c r="B36" s="23"/>
      <c r="C36" s="84"/>
      <c r="D36" s="84"/>
      <c r="E36" s="84"/>
      <c r="F36" s="16"/>
      <c r="G36" s="106"/>
      <c r="H36" s="16"/>
      <c r="I36" s="106"/>
      <c r="J36" s="16"/>
      <c r="K36" s="109"/>
      <c r="L36" s="16"/>
      <c r="M36" s="106"/>
      <c r="N36" s="25"/>
    </row>
    <row r="37" spans="1:33" x14ac:dyDescent="0.65">
      <c r="A37" s="26"/>
      <c r="B37" s="27"/>
      <c r="C37" s="84"/>
      <c r="D37" s="84"/>
      <c r="E37" s="84"/>
      <c r="F37" s="28"/>
      <c r="G37" s="107"/>
      <c r="H37" s="28"/>
      <c r="I37" s="107"/>
      <c r="J37" s="28"/>
      <c r="K37" s="110"/>
      <c r="L37" s="28"/>
      <c r="M37" s="107"/>
      <c r="N37" s="29"/>
    </row>
    <row r="38" spans="1:33" ht="6" customHeight="1" x14ac:dyDescent="0.65">
      <c r="A38" s="30"/>
      <c r="B38" s="31"/>
      <c r="C38" s="32"/>
      <c r="D38" s="32"/>
      <c r="E38" s="32"/>
      <c r="F38" s="28"/>
      <c r="G38" s="28"/>
      <c r="H38" s="28"/>
      <c r="I38" s="28"/>
      <c r="J38" s="28"/>
      <c r="K38" s="33"/>
      <c r="L38" s="28"/>
      <c r="M38" s="33"/>
      <c r="N38" s="29"/>
    </row>
    <row r="39" spans="1:33" ht="53.15" customHeight="1" x14ac:dyDescent="0.65">
      <c r="A39" s="34"/>
      <c r="B39" s="35"/>
      <c r="C39" s="91" t="s">
        <v>3</v>
      </c>
      <c r="D39" s="92"/>
      <c r="E39" s="93"/>
      <c r="F39" s="36"/>
      <c r="G39" s="65"/>
      <c r="H39" s="60"/>
      <c r="I39" s="65"/>
      <c r="J39" s="36"/>
      <c r="K39" s="61">
        <f>IFERROR(I39/G39,0)</f>
        <v>0</v>
      </c>
      <c r="L39" s="36"/>
      <c r="M39" s="63"/>
      <c r="N39" s="39"/>
    </row>
    <row r="40" spans="1:33" s="17" customFormat="1" ht="5.15" customHeight="1" x14ac:dyDescent="0.65">
      <c r="A40" s="40"/>
      <c r="B40" s="41"/>
      <c r="C40" s="40"/>
      <c r="D40" s="32"/>
      <c r="E40" s="32"/>
      <c r="F40" s="42"/>
      <c r="G40" s="68"/>
      <c r="H40" s="62"/>
      <c r="I40" s="66"/>
      <c r="J40" s="28"/>
      <c r="L40" s="28"/>
      <c r="M40" s="64"/>
      <c r="N40" s="29"/>
      <c r="O40" s="16"/>
      <c r="Q40" s="16"/>
      <c r="S40" s="16"/>
      <c r="U40" s="16"/>
      <c r="W40" s="16"/>
      <c r="X40" s="16"/>
      <c r="Z40" s="16"/>
      <c r="AB40" s="16"/>
      <c r="AD40" s="16"/>
      <c r="AE40" s="43"/>
      <c r="AF40" s="16"/>
      <c r="AG40" s="16"/>
    </row>
    <row r="41" spans="1:33" ht="38.15" customHeight="1" x14ac:dyDescent="0.65">
      <c r="A41" s="34"/>
      <c r="B41" s="35"/>
      <c r="C41" s="91" t="s">
        <v>4</v>
      </c>
      <c r="D41" s="92"/>
      <c r="E41" s="93"/>
      <c r="F41" s="36"/>
      <c r="G41" s="65"/>
      <c r="H41" s="60"/>
      <c r="I41" s="65"/>
      <c r="J41" s="36"/>
      <c r="K41" s="61">
        <f>IFERROR(I41/G41,0)</f>
        <v>0</v>
      </c>
      <c r="L41" s="36"/>
      <c r="M41" s="63"/>
      <c r="N41" s="39"/>
    </row>
    <row r="42" spans="1:33" s="17" customFormat="1" ht="5.15" customHeight="1" x14ac:dyDescent="0.65">
      <c r="A42" s="40"/>
      <c r="B42" s="41"/>
      <c r="C42" s="40"/>
      <c r="D42" s="32"/>
      <c r="E42" s="32"/>
      <c r="F42" s="42"/>
      <c r="G42" s="68"/>
      <c r="H42" s="62"/>
      <c r="I42" s="66"/>
      <c r="J42" s="28"/>
      <c r="L42" s="28"/>
      <c r="M42" s="64"/>
      <c r="N42" s="29"/>
      <c r="O42" s="16"/>
      <c r="Q42" s="16"/>
      <c r="S42" s="16"/>
      <c r="U42" s="16"/>
      <c r="W42" s="16"/>
      <c r="X42" s="16"/>
      <c r="Z42" s="16"/>
      <c r="AB42" s="16"/>
      <c r="AD42" s="16"/>
      <c r="AE42" s="43"/>
      <c r="AF42" s="16"/>
      <c r="AG42" s="16"/>
    </row>
    <row r="43" spans="1:33" ht="38.15" customHeight="1" x14ac:dyDescent="0.65">
      <c r="A43" s="34"/>
      <c r="B43" s="35"/>
      <c r="C43" s="91" t="s">
        <v>5</v>
      </c>
      <c r="D43" s="92"/>
      <c r="E43" s="93"/>
      <c r="F43" s="36"/>
      <c r="G43" s="65"/>
      <c r="H43" s="60"/>
      <c r="I43" s="65"/>
      <c r="J43" s="36"/>
      <c r="K43" s="61">
        <f>IFERROR(I43/G43,0)</f>
        <v>0</v>
      </c>
      <c r="L43" s="36"/>
      <c r="M43" s="63"/>
      <c r="N43" s="39"/>
    </row>
    <row r="44" spans="1:33" s="17" customFormat="1" ht="5.15" customHeight="1" x14ac:dyDescent="0.65">
      <c r="A44" s="40"/>
      <c r="B44" s="41"/>
      <c r="C44" s="40"/>
      <c r="D44" s="32"/>
      <c r="E44" s="32"/>
      <c r="F44" s="42"/>
      <c r="G44" s="68"/>
      <c r="H44" s="62"/>
      <c r="I44" s="66"/>
      <c r="J44" s="28"/>
      <c r="L44" s="28"/>
      <c r="M44" s="64"/>
      <c r="N44" s="29"/>
      <c r="O44" s="16"/>
      <c r="Q44" s="16"/>
      <c r="S44" s="16"/>
      <c r="U44" s="16"/>
      <c r="W44" s="16"/>
      <c r="X44" s="16"/>
      <c r="Z44" s="16"/>
      <c r="AB44" s="16"/>
      <c r="AD44" s="16"/>
      <c r="AE44" s="43"/>
      <c r="AF44" s="16"/>
      <c r="AG44" s="16"/>
    </row>
    <row r="45" spans="1:33" ht="38.15" customHeight="1" x14ac:dyDescent="0.65">
      <c r="A45" s="34"/>
      <c r="B45" s="35"/>
      <c r="C45" s="91" t="s">
        <v>6</v>
      </c>
      <c r="D45" s="92"/>
      <c r="E45" s="93"/>
      <c r="F45" s="36"/>
      <c r="G45" s="65"/>
      <c r="H45" s="60"/>
      <c r="I45" s="65"/>
      <c r="J45" s="36"/>
      <c r="K45" s="61">
        <f>IFERROR(I45/G45,0)</f>
        <v>0</v>
      </c>
      <c r="L45" s="36"/>
      <c r="M45" s="63"/>
      <c r="N45" s="39"/>
    </row>
    <row r="46" spans="1:33" s="17" customFormat="1" ht="5.15" customHeight="1" x14ac:dyDescent="0.65">
      <c r="A46" s="40"/>
      <c r="B46" s="41"/>
      <c r="C46" s="40"/>
      <c r="D46" s="32"/>
      <c r="E46" s="32"/>
      <c r="F46" s="42"/>
      <c r="G46" s="68"/>
      <c r="H46" s="62"/>
      <c r="I46" s="66"/>
      <c r="J46" s="28"/>
      <c r="L46" s="28"/>
      <c r="M46" s="64"/>
      <c r="N46" s="29"/>
      <c r="O46" s="16"/>
      <c r="Q46" s="16"/>
      <c r="S46" s="16"/>
      <c r="U46" s="16"/>
      <c r="W46" s="16"/>
      <c r="X46" s="16"/>
      <c r="Z46" s="16"/>
      <c r="AB46" s="16"/>
      <c r="AD46" s="16"/>
      <c r="AE46" s="43"/>
      <c r="AF46" s="16"/>
      <c r="AG46" s="16"/>
    </row>
    <row r="47" spans="1:33" ht="38.15" customHeight="1" x14ac:dyDescent="0.65">
      <c r="A47" s="34"/>
      <c r="B47" s="35"/>
      <c r="C47" s="91" t="s">
        <v>7</v>
      </c>
      <c r="D47" s="92"/>
      <c r="E47" s="93"/>
      <c r="F47" s="36"/>
      <c r="G47" s="65"/>
      <c r="H47" s="60"/>
      <c r="I47" s="65"/>
      <c r="J47" s="36"/>
      <c r="K47" s="61">
        <f>IFERROR(I47/G47,0)</f>
        <v>0</v>
      </c>
      <c r="L47" s="36"/>
      <c r="M47" s="63"/>
      <c r="N47" s="39"/>
    </row>
    <row r="48" spans="1:33" s="17" customFormat="1" ht="5.15" customHeight="1" x14ac:dyDescent="0.65">
      <c r="A48" s="40"/>
      <c r="B48" s="41"/>
      <c r="C48" s="40"/>
      <c r="D48" s="32"/>
      <c r="E48" s="32"/>
      <c r="F48" s="42"/>
      <c r="G48" s="68"/>
      <c r="H48" s="62"/>
      <c r="I48" s="67"/>
      <c r="J48" s="28"/>
      <c r="L48" s="28"/>
      <c r="M48" s="64"/>
      <c r="N48" s="29"/>
      <c r="O48" s="16"/>
      <c r="Q48" s="16"/>
      <c r="S48" s="16"/>
      <c r="U48" s="16"/>
      <c r="W48" s="16"/>
      <c r="X48" s="16"/>
      <c r="Z48" s="16"/>
      <c r="AB48" s="16"/>
      <c r="AD48" s="16"/>
      <c r="AE48" s="43"/>
      <c r="AF48" s="16"/>
      <c r="AG48" s="16"/>
    </row>
    <row r="49" spans="1:33" ht="38.15" customHeight="1" x14ac:dyDescent="0.65">
      <c r="A49" s="34"/>
      <c r="B49" s="35"/>
      <c r="C49" s="91" t="s">
        <v>8</v>
      </c>
      <c r="D49" s="92"/>
      <c r="E49" s="93"/>
      <c r="F49" s="36"/>
      <c r="G49" s="65"/>
      <c r="H49" s="60"/>
      <c r="I49" s="65"/>
      <c r="J49" s="36"/>
      <c r="K49" s="61">
        <f>IFERROR(I49/G49,0)</f>
        <v>0</v>
      </c>
      <c r="L49" s="36"/>
      <c r="M49" s="63"/>
      <c r="N49" s="39"/>
    </row>
    <row r="50" spans="1:33" s="17" customFormat="1" ht="5.15" customHeight="1" x14ac:dyDescent="0.65">
      <c r="A50" s="40"/>
      <c r="B50" s="41"/>
      <c r="C50" s="40"/>
      <c r="D50" s="32"/>
      <c r="E50" s="32"/>
      <c r="F50" s="42"/>
      <c r="G50" s="68"/>
      <c r="H50" s="62"/>
      <c r="I50" s="66"/>
      <c r="J50" s="28"/>
      <c r="L50" s="28"/>
      <c r="M50" s="64"/>
      <c r="N50" s="29"/>
      <c r="O50" s="16"/>
      <c r="Q50" s="16"/>
      <c r="S50" s="16"/>
      <c r="U50" s="16"/>
      <c r="W50" s="16"/>
      <c r="X50" s="16"/>
      <c r="Z50" s="16"/>
      <c r="AB50" s="16"/>
      <c r="AD50" s="16"/>
      <c r="AE50" s="43"/>
      <c r="AF50" s="16"/>
      <c r="AG50" s="16"/>
    </row>
    <row r="51" spans="1:33" ht="38.15" customHeight="1" x14ac:dyDescent="0.65">
      <c r="A51" s="34"/>
      <c r="B51" s="35"/>
      <c r="C51" s="91" t="s">
        <v>9</v>
      </c>
      <c r="D51" s="92"/>
      <c r="E51" s="93"/>
      <c r="F51" s="36"/>
      <c r="G51" s="65"/>
      <c r="H51" s="60"/>
      <c r="I51" s="65"/>
      <c r="J51" s="36"/>
      <c r="K51" s="61">
        <f>IFERROR(I51/G51,0)</f>
        <v>0</v>
      </c>
      <c r="L51" s="36"/>
      <c r="M51" s="63"/>
      <c r="N51" s="39"/>
    </row>
    <row r="52" spans="1:33" s="17" customFormat="1" ht="5.15" customHeight="1" x14ac:dyDescent="0.65">
      <c r="A52" s="40"/>
      <c r="B52" s="41"/>
      <c r="C52" s="40"/>
      <c r="D52" s="32"/>
      <c r="E52" s="32"/>
      <c r="F52" s="42"/>
      <c r="G52" s="68"/>
      <c r="H52" s="62"/>
      <c r="I52" s="66"/>
      <c r="J52" s="28"/>
      <c r="L52" s="28"/>
      <c r="M52" s="64"/>
      <c r="N52" s="29"/>
      <c r="O52" s="16"/>
      <c r="Q52" s="16"/>
      <c r="S52" s="16"/>
      <c r="U52" s="16"/>
      <c r="W52" s="16"/>
      <c r="X52" s="16"/>
      <c r="Z52" s="16"/>
      <c r="AB52" s="16"/>
      <c r="AD52" s="16"/>
      <c r="AE52" s="43"/>
      <c r="AF52" s="16"/>
      <c r="AG52" s="16"/>
    </row>
    <row r="53" spans="1:33" ht="38.15" customHeight="1" x14ac:dyDescent="0.65">
      <c r="A53" s="34"/>
      <c r="B53" s="35"/>
      <c r="C53" s="91" t="s">
        <v>10</v>
      </c>
      <c r="D53" s="92"/>
      <c r="E53" s="93"/>
      <c r="F53" s="36"/>
      <c r="G53" s="65"/>
      <c r="H53" s="60"/>
      <c r="I53" s="65"/>
      <c r="J53" s="36"/>
      <c r="K53" s="61">
        <f>IFERROR(I53/G53,0)</f>
        <v>0</v>
      </c>
      <c r="L53" s="36"/>
      <c r="M53" s="63"/>
      <c r="N53" s="39"/>
    </row>
    <row r="54" spans="1:33" ht="6" customHeight="1" x14ac:dyDescent="0.65">
      <c r="A54" s="17"/>
      <c r="B54" s="45"/>
      <c r="C54" s="46"/>
      <c r="D54" s="46"/>
      <c r="E54" s="46"/>
      <c r="F54" s="46"/>
      <c r="G54" s="47"/>
      <c r="H54" s="47"/>
      <c r="I54" s="47"/>
      <c r="J54" s="46"/>
      <c r="K54" s="48"/>
      <c r="L54" s="46"/>
      <c r="M54" s="48"/>
      <c r="N54" s="49"/>
    </row>
    <row r="55" spans="1:33" x14ac:dyDescent="0.65">
      <c r="A55" s="17"/>
      <c r="B55" s="17"/>
      <c r="C55" s="17"/>
      <c r="D55" s="17"/>
      <c r="E55" s="17"/>
      <c r="F55" s="16"/>
      <c r="G55" s="50"/>
      <c r="H55" s="51"/>
      <c r="I55" s="50"/>
      <c r="J55" s="16"/>
      <c r="K55" s="52"/>
      <c r="L55" s="16"/>
      <c r="M55" s="16"/>
    </row>
  </sheetData>
  <sheetProtection password="83AF" sheet="1" objects="1" scenarios="1"/>
  <mergeCells count="33">
    <mergeCell ref="C51:E51"/>
    <mergeCell ref="C53:E53"/>
    <mergeCell ref="C39:E39"/>
    <mergeCell ref="C41:E41"/>
    <mergeCell ref="C43:E43"/>
    <mergeCell ref="C45:E45"/>
    <mergeCell ref="C47:E47"/>
    <mergeCell ref="C49:E49"/>
    <mergeCell ref="C30:E30"/>
    <mergeCell ref="B33:N33"/>
    <mergeCell ref="C35:E37"/>
    <mergeCell ref="G35:G37"/>
    <mergeCell ref="I35:I37"/>
    <mergeCell ref="K35:K37"/>
    <mergeCell ref="M35:M37"/>
    <mergeCell ref="C28:E28"/>
    <mergeCell ref="B12:N12"/>
    <mergeCell ref="C14:E16"/>
    <mergeCell ref="G14:G16"/>
    <mergeCell ref="I14:I16"/>
    <mergeCell ref="K14:K16"/>
    <mergeCell ref="M14:M16"/>
    <mergeCell ref="C18:E18"/>
    <mergeCell ref="C20:E20"/>
    <mergeCell ref="C22:E22"/>
    <mergeCell ref="C24:E24"/>
    <mergeCell ref="C26:E26"/>
    <mergeCell ref="E2:K4"/>
    <mergeCell ref="B6:L6"/>
    <mergeCell ref="B8:C8"/>
    <mergeCell ref="E8:K8"/>
    <mergeCell ref="B10:C10"/>
    <mergeCell ref="E10:K10"/>
  </mergeCells>
  <pageMargins left="0.7" right="0.7" top="0.75" bottom="0.75" header="0.3" footer="0.3"/>
  <pageSetup scale="64"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Summary</vt:lpstr>
      <vt:lpstr>ddConsortia</vt:lpstr>
      <vt:lpstr>FUSD</vt:lpstr>
      <vt:lpstr>UUSD</vt:lpstr>
      <vt:lpstr>CVUSD</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CJUHSD</vt:lpstr>
      <vt:lpstr>CCCD</vt:lpstr>
      <vt:lpstr>ddConsortium</vt:lpstr>
      <vt:lpstr>CCCD!Print_Area</vt:lpstr>
      <vt:lpstr>CJUHSD!Print_Area</vt:lpstr>
      <vt:lpstr>CVUSD!Print_Area</vt:lpstr>
      <vt:lpstr>FUSD!Print_Area</vt:lpstr>
      <vt:lpstr>Sheet10!Print_Area</vt:lpstr>
      <vt:lpstr>Sheet11!Print_Area</vt:lpstr>
      <vt:lpstr>Sheet12!Print_Area</vt:lpstr>
      <vt:lpstr>Sheet13!Print_Area</vt:lpstr>
      <vt:lpstr>Sheet14!Print_Area</vt:lpstr>
      <vt:lpstr>Sheet15!Print_Area</vt:lpstr>
      <vt:lpstr>Sheet16!Print_Area</vt:lpstr>
      <vt:lpstr>Sheet17!Print_Area</vt:lpstr>
      <vt:lpstr>Sheet18!Print_Area</vt:lpstr>
      <vt:lpstr>Sheet19!Print_Area</vt:lpstr>
      <vt:lpstr>Sheet20!Print_Area</vt:lpstr>
      <vt:lpstr>Sheet3!Print_Area</vt:lpstr>
      <vt:lpstr>Sheet4!Print_Area</vt:lpstr>
      <vt:lpstr>Sheet5!Print_Area</vt:lpstr>
      <vt:lpstr>Sheet6!Print_Area</vt:lpstr>
      <vt:lpstr>Sheet7!Print_Area</vt:lpstr>
      <vt:lpstr>Sheet8!Print_Area</vt:lpstr>
      <vt:lpstr>Sheet9!Print_Area</vt:lpstr>
      <vt:lpstr>Summary!Print_Area</vt:lpstr>
      <vt:lpstr>UUSD!Print_Area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Greg Hill Jr.</cp:lastModifiedBy>
  <cp:lastPrinted>2015-10-06T21:50:37Z</cp:lastPrinted>
  <dcterms:created xsi:type="dcterms:W3CDTF">2015-10-06T00:58:22Z</dcterms:created>
  <dcterms:modified xsi:type="dcterms:W3CDTF">2015-12-01T03:38:22Z</dcterms:modified>
</cp:coreProperties>
</file>